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747" activeTab="7"/>
  </bookViews>
  <sheets>
    <sheet name="Инструкция" sheetId="1" r:id="rId1"/>
    <sheet name="Титульный" sheetId="2" r:id="rId2"/>
    <sheet name="Список листов" sheetId="3" r:id="rId3"/>
    <sheet name="ГВС цены" sheetId="4" r:id="rId4"/>
    <sheet name="ГВ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HYPERLINK_SPb_range">'et_union'!$20:$20</definedName>
    <definedName name="add_INDEX_2_range">'et_union'!$9:$12</definedName>
    <definedName name="add_INDEX_range">'et_union'!$4:$4</definedName>
    <definedName name="add_price_range">'et_union'!$25:$25</definedName>
    <definedName name="add_STR1_range">'et_union'!$4:$4</definedName>
    <definedName name="checkBC_1">'ГВС цены'!$F$15:$F$16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'ГВС цены'!$G$15:$G$16,'ГВС цены'!$J$15:$J$16,'ГВС цены'!$M$15:$M$16,'ГВС цены'!$P$15:$P$16</definedName>
    <definedName name="is_two_part_tariff_no_eu">'et_union'!$G$25,'et_union'!$J$25,'et_union'!$M$25,'et_union'!$P$25</definedName>
    <definedName name="is_two_part_tariff_yes">'ГВС цены'!$Q$15:$R$16,'ГВС цены'!$N$15:$O$16,'ГВС цены'!$K$15:$L$16,'ГВС цены'!$H$15:$I$16</definedName>
    <definedName name="is_two_part_tariff_yes_eu">'et_union'!$H$25:$I$25,'et_union'!$K$25:$L$25,'et_union'!$N$25:$O$25,'et_union'!$Q$25:$R$25</definedName>
    <definedName name="kind_of_activity">'TEHSHEET'!$I$2:$I$9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'REESTR_MO'!$A$2:$C$246</definedName>
    <definedName name="LIST_ORG_HOT_VS">'REESTR_ORG'!$A$2:$H$154</definedName>
    <definedName name="LIST_ORG_VO">'REESTR_ORG'!$B$2:$E$315</definedName>
    <definedName name="logic">'TEHSHEET'!$A$2:$A$3</definedName>
    <definedName name="mo">'Титульный'!$G$23</definedName>
    <definedName name="MO_LIST_10">'REESTR_MO'!$B$76:$B$77</definedName>
    <definedName name="MO_LIST_11">'REESTR_MO'!$B$78</definedName>
    <definedName name="MO_LIST_12">'REESTR_MO'!$B$79</definedName>
    <definedName name="MO_LIST_13">'REESTR_MO'!$B$80:$B$81</definedName>
    <definedName name="MO_LIST_14">'REESTR_MO'!$B$82:$B$104</definedName>
    <definedName name="MO_LIST_15">'REESTR_MO'!$B$105:$B$119</definedName>
    <definedName name="MO_LIST_16">'REESTR_MO'!$B$120:$B$134</definedName>
    <definedName name="MO_LIST_17">'REESTR_MO'!$B$135:$B$143</definedName>
    <definedName name="MO_LIST_18">'REESTR_MO'!$B$144:$B$149</definedName>
    <definedName name="MO_LIST_19">'REESTR_MO'!$B$150:$B$161</definedName>
    <definedName name="MO_LIST_2">'REESTR_MO'!$B$2:$B$12</definedName>
    <definedName name="MO_LIST_20">'REESTR_MO'!$B$162:$B$167</definedName>
    <definedName name="MO_LIST_21">'REESTR_MO'!$B$168:$B$187</definedName>
    <definedName name="MO_LIST_22">'REESTR_MO'!$B$188:$B$216</definedName>
    <definedName name="MO_LIST_23">'REESTR_MO'!$B$217:$B$239</definedName>
    <definedName name="MO_LIST_24">'REESTR_MO'!$B$240:$B$246</definedName>
    <definedName name="MO_LIST_25">'REESTR_MO'!$A$242:$A$252</definedName>
    <definedName name="MO_LIST_26">'REESTR_MO'!$A$253:$A$269</definedName>
    <definedName name="MO_LIST_27">'REESTR_MO'!$A$270:$A$279</definedName>
    <definedName name="MO_LIST_28">'REESTR_MO'!$A$280:$A$295</definedName>
    <definedName name="MO_LIST_29">'REESTR_MO'!$A$296:$A$316</definedName>
    <definedName name="MO_LIST_3">'REESTR_MO'!$B$13:$B$17</definedName>
    <definedName name="MO_LIST_30">'REESTR_MO'!$A$317:$A$331</definedName>
    <definedName name="MO_LIST_4">'REESTR_MO'!$B$18:$B$26</definedName>
    <definedName name="MO_LIST_5">'REESTR_MO'!$B$27:$B$37</definedName>
    <definedName name="MO_LIST_6">'REESTR_MO'!$B$38:$B$53</definedName>
    <definedName name="MO_LIST_7">'REESTR_MO'!$B$54:$B$73</definedName>
    <definedName name="MO_LIST_8">'REESTR_MO'!$B$74</definedName>
    <definedName name="MO_LIST_9">'REESTR_MO'!$B$75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'REESTR_MO'!$D$2:$D$24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'ГВС цены'!$G$15:$R$16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strTypeTariff">'Титульный'!$H$18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<sst xmlns="http://schemas.openxmlformats.org/spreadsheetml/2006/main" count="2511" uniqueCount="1163">
  <si>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</si>
  <si>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</si>
  <si>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</si>
  <si>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</si>
  <si>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</si>
  <si>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</si>
  <si>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</si>
  <si>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</si>
  <si>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</si>
  <si>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</si>
  <si>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</si>
  <si>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</si>
  <si>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</si>
  <si>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</si>
  <si>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</si>
  <si>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</si>
  <si>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</si>
  <si>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</si>
  <si>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</si>
  <si>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</si>
  <si>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</si>
  <si>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</si>
  <si>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</si>
  <si>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</si>
  <si>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</si>
  <si>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</si>
  <si>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</si>
  <si>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</si>
  <si>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</si>
  <si>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</si>
  <si>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</si>
  <si>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</si>
  <si>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</si>
  <si>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</si>
  <si>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</si>
  <si>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</si>
  <si>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</si>
  <si>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</si>
  <si>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</si>
  <si>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</si>
  <si>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</si>
  <si>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</si>
  <si>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</si>
  <si>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</si>
  <si>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</si>
  <si>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</si>
  <si>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</si>
  <si>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</si>
  <si>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</si>
  <si>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</si>
  <si>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</si>
  <si>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</si>
  <si>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</si>
  <si>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</si>
  <si>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</si>
  <si>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</si>
  <si>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</si>
  <si>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</si>
  <si>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</si>
  <si>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</si>
  <si>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</si>
  <si>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</si>
  <si>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</si>
  <si>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</si>
  <si>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</si>
  <si>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</si>
  <si>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</si>
  <si>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</si>
  <si>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</si>
  <si>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</si>
  <si>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</si>
  <si>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</si>
  <si>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</si>
  <si>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</si>
  <si>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</si>
  <si>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</si>
  <si>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</si>
  <si>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</si>
  <si>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</si>
  <si>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</si>
  <si>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</si>
  <si>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</si>
  <si>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</si>
  <si>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</si>
  <si>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</si>
  <si>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</si>
  <si>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</si>
  <si>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</si>
  <si>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</si>
  <si>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</si>
  <si>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</si>
  <si>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</si>
  <si>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</si>
  <si>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</si>
  <si>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</si>
  <si>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</si>
  <si>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</si>
  <si>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</si>
  <si>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</si>
  <si>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</si>
  <si>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</si>
  <si>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</si>
  <si>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</si>
  <si>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</si>
  <si>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</si>
  <si>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</si>
  <si>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</si>
  <si>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</si>
  <si>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</si>
  <si>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</si>
  <si>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</si>
  <si>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Наименование показателя</t>
  </si>
  <si>
    <t>Значение</t>
  </si>
  <si>
    <t>1</t>
  </si>
  <si>
    <t>x</t>
  </si>
  <si>
    <t>2</t>
  </si>
  <si>
    <t>3</t>
  </si>
  <si>
    <t>3.2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</si>
  <si>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</si>
  <si>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</si>
  <si>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</si>
  <si>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</si>
  <si>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</si>
  <si>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</si>
  <si>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</si>
  <si>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</si>
  <si>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</si>
  <si>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</si>
  <si>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</si>
  <si>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</si>
  <si>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</si>
  <si>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</si>
  <si>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</si>
  <si>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</si>
  <si>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</si>
  <si>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</si>
  <si>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</si>
  <si>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</si>
  <si>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</si>
  <si>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</si>
  <si>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</si>
  <si>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</si>
  <si>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</si>
  <si>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</si>
  <si>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</si>
  <si>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</si>
  <si>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</si>
  <si>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Оказание услуг в сфере водоснабжения</t>
  </si>
  <si>
    <t>Передача</t>
  </si>
  <si>
    <t>MO_LIST_21</t>
  </si>
  <si>
    <t>MO_LIST_22</t>
  </si>
  <si>
    <t>MO_LIST_23</t>
  </si>
  <si>
    <t>MO_LIST_24</t>
  </si>
  <si>
    <t>Октябрьское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</si>
  <si>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</si>
  <si>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</si>
  <si>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</si>
  <si>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</si>
  <si>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</si>
  <si>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</si>
  <si>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</si>
  <si>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</si>
  <si>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</si>
  <si>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</si>
  <si>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</si>
  <si>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</si>
  <si>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</si>
  <si>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</si>
  <si>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</si>
  <si>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</si>
  <si>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</si>
  <si>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</si>
  <si>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</si>
  <si>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</si>
  <si>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</si>
  <si>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</si>
  <si>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</si>
  <si>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</si>
  <si>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</si>
  <si>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</si>
  <si>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</si>
  <si>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</si>
  <si>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</si>
  <si>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</si>
  <si>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</si>
  <si>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</si>
  <si>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</si>
  <si>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</si>
  <si>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</si>
  <si>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</si>
  <si>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</si>
  <si>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</si>
  <si>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</si>
  <si>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</si>
  <si>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</si>
  <si>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</si>
  <si>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</si>
  <si>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</si>
  <si>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</si>
  <si>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</si>
  <si>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</si>
  <si>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</si>
  <si>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</si>
  <si>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</si>
  <si>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</si>
  <si>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</si>
  <si>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</si>
  <si>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</si>
  <si>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</si>
  <si>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</si>
  <si>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</si>
  <si>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</si>
  <si>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</si>
  <si>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</si>
  <si>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</si>
  <si>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</si>
  <si>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</si>
  <si>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</si>
  <si>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</si>
  <si>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</si>
  <si>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</si>
  <si>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</si>
  <si>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</si>
  <si>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</si>
  <si>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</si>
  <si>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</si>
  <si>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</si>
  <si>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</si>
  <si>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</si>
  <si>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</si>
  <si>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</si>
  <si>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</si>
  <si>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</si>
  <si>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</si>
  <si>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</si>
  <si>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</si>
  <si>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</si>
  <si>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</si>
  <si>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</si>
  <si>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</si>
  <si>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</si>
  <si>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</si>
  <si>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</si>
  <si>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</si>
  <si>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</si>
  <si>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</si>
  <si>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</si>
  <si>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</si>
  <si>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</si>
  <si>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</si>
  <si>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№ п/п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</si>
  <si>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</si>
  <si>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</si>
  <si>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</si>
  <si>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</si>
  <si>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</si>
  <si>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</si>
  <si>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</si>
  <si>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</si>
  <si>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</si>
  <si>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</si>
  <si>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</si>
  <si>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</si>
  <si>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потребление горячей воды,  руб./куб.м</t>
  </si>
  <si>
    <t>ставка платы за содержание системы горячего водоснабжения, тыс. руб. в месяц/куб.м/ч</t>
  </si>
  <si>
    <t>Утвержденный тариф на горячую воду</t>
  </si>
  <si>
    <t>Утвержденная надбавка к ценам (тарифам) на горячую воду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</si>
  <si>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</si>
  <si>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</si>
  <si>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</si>
  <si>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</si>
  <si>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горячую воду</t>
  </si>
  <si>
    <t>Утвержденный тариф на подключение создаваемых (реконструируемых) объектов недвижимости к системе горячего водоснабжения</t>
  </si>
  <si>
    <t>руб./куб. м/час</t>
  </si>
  <si>
    <t>Утвержденный тариф регулируемых организаций на подключение к системе горячего водоснабжения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</si>
  <si>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</si>
  <si>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 (надбавки) на очередной период регулирования 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</si>
  <si>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</si>
  <si>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t>НДС</t>
  </si>
  <si>
    <t>Система коммунальной инфраструктуры</t>
  </si>
  <si>
    <t>Наличие 2-ставочного тарифа</t>
  </si>
  <si>
    <t>add_price_range</t>
  </si>
  <si>
    <t>ГВС цены</t>
  </si>
  <si>
    <t>ГВС цены (2)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</si>
  <si>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</si>
  <si>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</si>
  <si>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</si>
  <si>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</si>
  <si>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</si>
  <si>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</si>
  <si>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add_HYPERLINK_SPb_range</t>
  </si>
  <si>
    <t>997850001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</si>
  <si>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</si>
  <si>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</si>
  <si>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</si>
  <si>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</si>
  <si>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</si>
  <si>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</si>
  <si>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</si>
  <si>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</si>
  <si>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</si>
  <si>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</si>
  <si>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</si>
  <si>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</si>
  <si>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</si>
  <si>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</si>
  <si>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</si>
  <si>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</si>
  <si>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</si>
  <si>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</si>
  <si>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</si>
  <si>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</si>
  <si>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</si>
  <si>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</si>
  <si>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</si>
  <si>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</si>
  <si>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</si>
  <si>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</si>
  <si>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</si>
  <si>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</si>
  <si>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</si>
  <si>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</si>
  <si>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</si>
  <si>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</si>
  <si>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</si>
  <si>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</si>
  <si>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</si>
  <si>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</si>
  <si>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</si>
  <si>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</si>
  <si>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</si>
  <si>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</si>
  <si>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</si>
  <si>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</si>
  <si>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</si>
  <si>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</si>
  <si>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</si>
  <si>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</si>
  <si>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</si>
  <si>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</si>
  <si>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</si>
  <si>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</si>
  <si>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</si>
  <si>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</si>
  <si>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</si>
  <si>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</si>
  <si>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</si>
  <si>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</si>
  <si>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</si>
  <si>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</si>
  <si>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</si>
  <si>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</si>
  <si>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</si>
  <si>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</si>
  <si>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Поселок Октябрьский</t>
  </si>
  <si>
    <t>Транспортировка воды</t>
  </si>
  <si>
    <t>Информация о ценах (тарифах) на регулируемые товары и услуги и надбавках к этим ценам (тарифам)</t>
  </si>
  <si>
    <t>Сергеевское</t>
  </si>
  <si>
    <t>Лермонтовское</t>
  </si>
  <si>
    <t>ООО "Теплосервис"</t>
  </si>
  <si>
    <t>Иннокентьевское</t>
  </si>
  <si>
    <t>Константиновское</t>
  </si>
  <si>
    <t>Березовское</t>
  </si>
  <si>
    <t>Восточное</t>
  </si>
  <si>
    <t>Некрасовское</t>
  </si>
  <si>
    <t>Могилевское</t>
  </si>
  <si>
    <t>Черняевское</t>
  </si>
  <si>
    <t>Виноградовское</t>
  </si>
  <si>
    <t>Калиновское</t>
  </si>
  <si>
    <t>Петропавловское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</si>
  <si>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</si>
  <si>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</si>
  <si>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</si>
  <si>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</si>
  <si>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</si>
  <si>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</si>
  <si>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</si>
  <si>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</si>
  <si>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</si>
  <si>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</si>
  <si>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</si>
  <si>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</si>
  <si>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</si>
  <si>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</si>
  <si>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</si>
  <si>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</si>
  <si>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</si>
  <si>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</si>
  <si>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</si>
  <si>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</si>
  <si>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</si>
  <si>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</si>
  <si>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</si>
  <si>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</si>
  <si>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</si>
  <si>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</si>
  <si>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</si>
  <si>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</si>
  <si>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</si>
  <si>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</si>
  <si>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</si>
  <si>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</si>
  <si>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</si>
  <si>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</si>
  <si>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</si>
  <si>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</si>
  <si>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</si>
  <si>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</si>
  <si>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</si>
  <si>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</si>
  <si>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</si>
  <si>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</si>
  <si>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</si>
  <si>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</si>
  <si>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</si>
  <si>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</si>
  <si>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</si>
  <si>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</si>
  <si>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</si>
  <si>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</si>
  <si>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</si>
  <si>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</si>
  <si>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</si>
  <si>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</si>
  <si>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</si>
  <si>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</si>
  <si>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</si>
  <si>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</si>
  <si>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</si>
  <si>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</si>
  <si>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</si>
  <si>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</si>
  <si>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</si>
  <si>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</si>
  <si>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</si>
  <si>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</si>
  <si>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</si>
  <si>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</si>
  <si>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</si>
  <si>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</si>
  <si>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</si>
  <si>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</si>
  <si>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</si>
  <si>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</si>
  <si>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</si>
  <si>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</si>
  <si>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</si>
  <si>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</si>
  <si>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</si>
  <si>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</si>
  <si>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</si>
  <si>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</si>
  <si>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</si>
  <si>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</si>
  <si>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</si>
  <si>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</si>
  <si>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</si>
  <si>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</si>
  <si>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</si>
  <si>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</si>
  <si>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</si>
  <si>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</si>
  <si>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</si>
  <si>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</si>
  <si>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</si>
  <si>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</si>
  <si>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</si>
  <si>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</si>
  <si>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</si>
  <si>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</si>
  <si>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</si>
  <si>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</si>
  <si>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</si>
  <si>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</si>
  <si>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</si>
  <si>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</si>
  <si>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</si>
  <si>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</si>
  <si>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</si>
  <si>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</si>
  <si>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</si>
  <si>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</si>
  <si>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</si>
  <si>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</si>
  <si>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</si>
  <si>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</si>
  <si>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</si>
  <si>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</si>
  <si>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</si>
  <si>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</si>
  <si>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</si>
  <si>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</si>
  <si>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</si>
  <si>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</si>
  <si>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</si>
  <si>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</si>
  <si>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</si>
  <si>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</si>
  <si>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</si>
  <si>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</si>
  <si>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</si>
  <si>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</si>
  <si>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</si>
  <si>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</si>
  <si>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</si>
  <si>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</si>
  <si>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</si>
  <si>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</si>
  <si>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</si>
  <si>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</si>
  <si>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</si>
  <si>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</si>
  <si>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</si>
  <si>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</si>
  <si>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Оказание услуг в сфере горячего водоснабжения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</si>
  <si>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</si>
  <si>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</si>
  <si>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</si>
  <si>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Показатели подлежащие раскрытию в сфере горячего водоснабжения</t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</si>
  <si>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t>
    </r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</si>
  <si>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</si>
  <si>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t>Алтайский край</t>
  </si>
  <si>
    <t>Оказание услуг в сфере водоснабжения и очистки сточных вод</t>
  </si>
  <si>
    <t>Амурский муниципальный район</t>
  </si>
  <si>
    <t>08603000</t>
  </si>
  <si>
    <t>Город Амурск</t>
  </si>
  <si>
    <t>08603101</t>
  </si>
  <si>
    <t>Комсомольская дистанция гражданских сооружений - структурное подразделение ДВЖД - филиал ОАО "РЖД"</t>
  </si>
  <si>
    <t>270345019</t>
  </si>
  <si>
    <t>ОАО "ДГК" филиал "Хабаровская теплосетевая компания"</t>
  </si>
  <si>
    <t>1434031363</t>
  </si>
  <si>
    <t>272302001</t>
  </si>
  <si>
    <t>Поставка горячей воды</t>
  </si>
  <si>
    <t>ООО "Гарант"</t>
  </si>
  <si>
    <t>2706027368</t>
  </si>
  <si>
    <t>270601001</t>
  </si>
  <si>
    <t>Литовское</t>
  </si>
  <si>
    <t>08603157</t>
  </si>
  <si>
    <t>ООО "ЖКХ Литовко"</t>
  </si>
  <si>
    <t>2706026100</t>
  </si>
  <si>
    <t>Падалинское</t>
  </si>
  <si>
    <t>08603410</t>
  </si>
  <si>
    <t>Бочинская КЭЧ ДВО МО России</t>
  </si>
  <si>
    <t>2727000102</t>
  </si>
  <si>
    <t>270301001</t>
  </si>
  <si>
    <t>МУП "Вектор Падалинского сельского поселения"</t>
  </si>
  <si>
    <t>2706027022</t>
  </si>
  <si>
    <t>МУП "Вектор Плюс"</t>
  </si>
  <si>
    <t>2706030191</t>
  </si>
  <si>
    <t>Санболинское</t>
  </si>
  <si>
    <t>08603413</t>
  </si>
  <si>
    <t>Дирекция по тепловодоснабжению - структурное подразделение ДВЖД - филиала  ОАО "РЖД"</t>
  </si>
  <si>
    <t>272445002</t>
  </si>
  <si>
    <t>Эльбанское</t>
  </si>
  <si>
    <t>08603160</t>
  </si>
  <si>
    <t>ООО "Котельная пос. Эльбан</t>
  </si>
  <si>
    <t>2706026678</t>
  </si>
  <si>
    <t>Бикинский муниципальный район</t>
  </si>
  <si>
    <t>08609000</t>
  </si>
  <si>
    <t>08609408</t>
  </si>
  <si>
    <t>ФГУ "Бикинская КЭЧ" Минобороны России</t>
  </si>
  <si>
    <t>2707001884</t>
  </si>
  <si>
    <t>270701001</t>
  </si>
  <si>
    <t>Ванинский муниципальный район</t>
  </si>
  <si>
    <t>08612000</t>
  </si>
  <si>
    <t>Монгохтинское</t>
  </si>
  <si>
    <t>08612411</t>
  </si>
  <si>
    <t>2709011937</t>
  </si>
  <si>
    <t>270901001</t>
  </si>
  <si>
    <t>Поселок Ванино</t>
  </si>
  <si>
    <t>08612151</t>
  </si>
  <si>
    <t>ООО "Янтарь"</t>
  </si>
  <si>
    <t>2709012673</t>
  </si>
  <si>
    <t>Поселок Высокогорный</t>
  </si>
  <si>
    <t>08612155</t>
  </si>
  <si>
    <t>ООО "Услуга"</t>
  </si>
  <si>
    <t>2709012835</t>
  </si>
  <si>
    <t>270801001</t>
  </si>
  <si>
    <t>08612159</t>
  </si>
  <si>
    <t>Токинское</t>
  </si>
  <si>
    <t>08612412</t>
  </si>
  <si>
    <t>Тумнинское</t>
  </si>
  <si>
    <t>08612414</t>
  </si>
  <si>
    <t>Уська-Орочское</t>
  </si>
  <si>
    <t>08612415</t>
  </si>
  <si>
    <t>ООО "Интеграл"</t>
  </si>
  <si>
    <t>2709013564</t>
  </si>
  <si>
    <t>ООО "Каскад"</t>
  </si>
  <si>
    <t>2709010972</t>
  </si>
  <si>
    <t>Верхнебуреинский муниципальный район</t>
  </si>
  <si>
    <t>08614000</t>
  </si>
  <si>
    <t>Алонкинское</t>
  </si>
  <si>
    <t>08614401</t>
  </si>
  <si>
    <t>ООО "Комсервис II"</t>
  </si>
  <si>
    <t>2710015502</t>
  </si>
  <si>
    <t>271001001</t>
  </si>
  <si>
    <t>ООО "Комсервис"</t>
  </si>
  <si>
    <t>2710015037</t>
  </si>
  <si>
    <t>Гербинское</t>
  </si>
  <si>
    <t>08614405</t>
  </si>
  <si>
    <t>Поселок Новый Ургал</t>
  </si>
  <si>
    <t>08614153</t>
  </si>
  <si>
    <t>Поселок Тырма</t>
  </si>
  <si>
    <t>08614162</t>
  </si>
  <si>
    <t>Поселок Чегдомын</t>
  </si>
  <si>
    <t>08614151</t>
  </si>
  <si>
    <t>ООО "Коммунальщик II"</t>
  </si>
  <si>
    <t>2710001098</t>
  </si>
  <si>
    <t>ООО "Коммунальщик-2"</t>
  </si>
  <si>
    <t>2710015510</t>
  </si>
  <si>
    <t>Солонинское</t>
  </si>
  <si>
    <t>08614406</t>
  </si>
  <si>
    <t>Среднеургальское</t>
  </si>
  <si>
    <t>08614408</t>
  </si>
  <si>
    <t>Сулукское</t>
  </si>
  <si>
    <t>08614403</t>
  </si>
  <si>
    <t>Этыркэнское</t>
  </si>
  <si>
    <t>08614418</t>
  </si>
  <si>
    <t>Вяземский муниципальный район</t>
  </si>
  <si>
    <t>08617000</t>
  </si>
  <si>
    <t>08617410</t>
  </si>
  <si>
    <t>Город Вяземский</t>
  </si>
  <si>
    <t>08617101</t>
  </si>
  <si>
    <t>МУП "Гортеплоэнерго"</t>
  </si>
  <si>
    <t>2711007504</t>
  </si>
  <si>
    <t>271101001</t>
  </si>
  <si>
    <t>ООО "Гортеплоэнерго"</t>
  </si>
  <si>
    <t>2711007906</t>
  </si>
  <si>
    <t>Город Бикин</t>
  </si>
  <si>
    <t>08706000</t>
  </si>
  <si>
    <t>Бикинское МУП "Топливно-энергетический комплекс"</t>
  </si>
  <si>
    <t>2707004758</t>
  </si>
  <si>
    <t>Город Комсомольск-на-Амуре</t>
  </si>
  <si>
    <t>08709000</t>
  </si>
  <si>
    <t>Городской округ "Город Комсомольск-на-Амуре"</t>
  </si>
  <si>
    <t>МУП "Теплоцентраль"</t>
  </si>
  <si>
    <t>2703004651</t>
  </si>
  <si>
    <t>ОАО "КнААПО"</t>
  </si>
  <si>
    <t>2703019760</t>
  </si>
  <si>
    <t>Город Николаевск-на-Амуре</t>
  </si>
  <si>
    <t>08714000</t>
  </si>
  <si>
    <t>ООО "ГОСТстрой"</t>
  </si>
  <si>
    <t>2722076203</t>
  </si>
  <si>
    <t>270501001</t>
  </si>
  <si>
    <t>ООО "Николаевские котельные"</t>
  </si>
  <si>
    <t>2705093008</t>
  </si>
  <si>
    <t>Город Советская Гавань</t>
  </si>
  <si>
    <t>08718000</t>
  </si>
  <si>
    <t>МУП "Управляющая компания Энергоресурсы"</t>
  </si>
  <si>
    <t>2704015857</t>
  </si>
  <si>
    <t>270401001</t>
  </si>
  <si>
    <t>ООО "Городские теплосети"</t>
  </si>
  <si>
    <t>2704020078</t>
  </si>
  <si>
    <t>Город Хабаровск</t>
  </si>
  <si>
    <t>08701000</t>
  </si>
  <si>
    <t>Городской округ "Город Хабаровск"</t>
  </si>
  <si>
    <t>Аэронавигация Дальнего Востока</t>
  </si>
  <si>
    <t>7734135124</t>
  </si>
  <si>
    <t>272102001</t>
  </si>
  <si>
    <t>МУП г. Хабаровска "Тепловые сети"</t>
  </si>
  <si>
    <t>2702040135</t>
  </si>
  <si>
    <t>272201001</t>
  </si>
  <si>
    <t>ОАО "Хабаровский АЭРОПОРТ"</t>
  </si>
  <si>
    <t>2724083654</t>
  </si>
  <si>
    <t>272401001</t>
  </si>
  <si>
    <t>Комсомольский муниципальный район</t>
  </si>
  <si>
    <t>08620000</t>
  </si>
  <si>
    <t>Большекартельское</t>
  </si>
  <si>
    <t>08620407</t>
  </si>
  <si>
    <t>ООО "Жилищно-коммунальный участок № 2"</t>
  </si>
  <si>
    <t>2712007320</t>
  </si>
  <si>
    <t>271201001</t>
  </si>
  <si>
    <t>Верхнетамбовское</t>
  </si>
  <si>
    <t>08620410</t>
  </si>
  <si>
    <t>Гайтерское</t>
  </si>
  <si>
    <t>08620413</t>
  </si>
  <si>
    <t>Даппинское</t>
  </si>
  <si>
    <t>08620419</t>
  </si>
  <si>
    <t>Кенайское</t>
  </si>
  <si>
    <t>08620430</t>
  </si>
  <si>
    <t>ООО "Шел ТЭК"</t>
  </si>
  <si>
    <t>2712014134</t>
  </si>
  <si>
    <t>Межселенная территория</t>
  </si>
  <si>
    <t>Войсковая часть 20117</t>
  </si>
  <si>
    <t>2712000156</t>
  </si>
  <si>
    <t>Войсковая часть 52015</t>
  </si>
  <si>
    <t>2712009261</t>
  </si>
  <si>
    <t>Молодежное</t>
  </si>
  <si>
    <t>08620435</t>
  </si>
  <si>
    <t>ООО "ТЭК с. Хурба"</t>
  </si>
  <si>
    <t>2712008317</t>
  </si>
  <si>
    <t>Нижнетамбовское</t>
  </si>
  <si>
    <t>08620437</t>
  </si>
  <si>
    <t>ООО "Тепловик+"</t>
  </si>
  <si>
    <t>2712008878</t>
  </si>
  <si>
    <t>Нижнехалбинское</t>
  </si>
  <si>
    <t>08620440</t>
  </si>
  <si>
    <t>Новоильиновское</t>
  </si>
  <si>
    <t>08620443</t>
  </si>
  <si>
    <t>Новомирское</t>
  </si>
  <si>
    <t>08620446</t>
  </si>
  <si>
    <t>Пиваньское</t>
  </si>
  <si>
    <t>08620447</t>
  </si>
  <si>
    <t>Поселок Гурское</t>
  </si>
  <si>
    <t>08620155</t>
  </si>
  <si>
    <t>ООО "Жил ТЭК"</t>
  </si>
  <si>
    <t>2712014335</t>
  </si>
  <si>
    <t>Селихинское</t>
  </si>
  <si>
    <t>08620449</t>
  </si>
  <si>
    <t>Снежинское</t>
  </si>
  <si>
    <t>08620452</t>
  </si>
  <si>
    <t>Уктурское</t>
  </si>
  <si>
    <t>08620455</t>
  </si>
  <si>
    <t>Хурбинское</t>
  </si>
  <si>
    <t>08620461</t>
  </si>
  <si>
    <t>Эконьское</t>
  </si>
  <si>
    <t>08620476</t>
  </si>
  <si>
    <t>Ягодненское</t>
  </si>
  <si>
    <t>08620470</t>
  </si>
  <si>
    <t>Николаевский муниципальный район</t>
  </si>
  <si>
    <t>08631000</t>
  </si>
  <si>
    <t>Коасносельское</t>
  </si>
  <si>
    <t>08631413</t>
  </si>
  <si>
    <t>ООО "Жилищно-коммунальное хозяйство Теплоснаб"</t>
  </si>
  <si>
    <t>2705099377</t>
  </si>
  <si>
    <t>Поселок Лазарев</t>
  </si>
  <si>
    <t>08631154</t>
  </si>
  <si>
    <t>ООО "ЖКХ Лазаревское"</t>
  </si>
  <si>
    <t>2705093270</t>
  </si>
  <si>
    <t>Поселок Маго</t>
  </si>
  <si>
    <t>08631157</t>
  </si>
  <si>
    <t>ООО "Тепло-Маго"</t>
  </si>
  <si>
    <t>2705092276</t>
  </si>
  <si>
    <t>Поселок Многовершинный</t>
  </si>
  <si>
    <t>08631158</t>
  </si>
  <si>
    <t>ООО "ЖКХ Многовершинное")</t>
  </si>
  <si>
    <t>2705093304</t>
  </si>
  <si>
    <t>ООО "ЖКХ Многовершинный"</t>
  </si>
  <si>
    <t>2705093713</t>
  </si>
  <si>
    <t>Охотский муниципальный район</t>
  </si>
  <si>
    <t>08634000</t>
  </si>
  <si>
    <t>Инское</t>
  </si>
  <si>
    <t>08634410</t>
  </si>
  <si>
    <t>ХО ООО "Инское энергетическое хозяйство"</t>
  </si>
  <si>
    <t>2715005138</t>
  </si>
  <si>
    <t>271501001</t>
  </si>
  <si>
    <t>Советско-Гаванский муниципальный район</t>
  </si>
  <si>
    <t>08642000</t>
  </si>
  <si>
    <t>Гаткинское</t>
  </si>
  <si>
    <t>08642402</t>
  </si>
  <si>
    <t>Поселок Заветы Ильича</t>
  </si>
  <si>
    <t>08642159</t>
  </si>
  <si>
    <t>ООО "Регион-ДВ"</t>
  </si>
  <si>
    <t>2704013345</t>
  </si>
  <si>
    <t>Поселок Лососина</t>
  </si>
  <si>
    <t>08642162</t>
  </si>
  <si>
    <t>Поселок Майский</t>
  </si>
  <si>
    <t>08642165</t>
  </si>
  <si>
    <t>Солнечный муниципальный район</t>
  </si>
  <si>
    <t>08644000</t>
  </si>
  <si>
    <t>Амгуньское</t>
  </si>
  <si>
    <t>08644402</t>
  </si>
  <si>
    <t>ООО "Теплоэнергетическое предприятие 1"</t>
  </si>
  <si>
    <t>2717017770</t>
  </si>
  <si>
    <t>271701001</t>
  </si>
  <si>
    <t>08644404</t>
  </si>
  <si>
    <t>Горинское</t>
  </si>
  <si>
    <t>08644406</t>
  </si>
  <si>
    <t>Джамкуское</t>
  </si>
  <si>
    <t>08644408</t>
  </si>
  <si>
    <t>Дукинское</t>
  </si>
  <si>
    <t>08644410</t>
  </si>
  <si>
    <t>Кондонское</t>
  </si>
  <si>
    <t>08644416</t>
  </si>
  <si>
    <t>Поселок Горный</t>
  </si>
  <si>
    <t>08644153</t>
  </si>
  <si>
    <t>Поселок Солнечный</t>
  </si>
  <si>
    <t>08644151</t>
  </si>
  <si>
    <t>ООО "Теплоэнергетическое предприятие"</t>
  </si>
  <si>
    <t>2717016985</t>
  </si>
  <si>
    <t>Хурмулинское</t>
  </si>
  <si>
    <t>08644428</t>
  </si>
  <si>
    <t>Эворонское</t>
  </si>
  <si>
    <t>08644430</t>
  </si>
  <si>
    <t>Ульчский муниципальный район</t>
  </si>
  <si>
    <t>08650000</t>
  </si>
  <si>
    <t>Быстринское</t>
  </si>
  <si>
    <t>08650409</t>
  </si>
  <si>
    <t>МУП УМР "Циммермановский ТЭК"</t>
  </si>
  <si>
    <t>2719008041</t>
  </si>
  <si>
    <t>271901001</t>
  </si>
  <si>
    <t>Де-Кастринское</t>
  </si>
  <si>
    <t>08650413</t>
  </si>
  <si>
    <t>МУП "Де-Кастринское ЖКХ"</t>
  </si>
  <si>
    <t>2719008845</t>
  </si>
  <si>
    <t>ОАО "Де-Кастринская ТЭЦ"</t>
  </si>
  <si>
    <t>2719009060</t>
  </si>
  <si>
    <t>Киселевское</t>
  </si>
  <si>
    <t>08650422</t>
  </si>
  <si>
    <t>Село Богородское</t>
  </si>
  <si>
    <t>08650401</t>
  </si>
  <si>
    <t>ООО "Богородская ТЭЦ"</t>
  </si>
  <si>
    <t>2719009020</t>
  </si>
  <si>
    <t>Циммермановское</t>
  </si>
  <si>
    <t>08650458</t>
  </si>
  <si>
    <t>Хабаровский муниципальный район</t>
  </si>
  <si>
    <t>08655000</t>
  </si>
  <si>
    <t>Бычихинское</t>
  </si>
  <si>
    <t>08655407</t>
  </si>
  <si>
    <t>ОАО "Санаторий Уссури"</t>
  </si>
  <si>
    <t>2720001629</t>
  </si>
  <si>
    <t>272001001</t>
  </si>
  <si>
    <t>ООО "Уссури Транс"</t>
  </si>
  <si>
    <t>2720035988</t>
  </si>
  <si>
    <t>08655476</t>
  </si>
  <si>
    <t>ООО "Межмуниципальное общество "Теплоэнергетик"</t>
  </si>
  <si>
    <t>2720034776</t>
  </si>
  <si>
    <t>Управление ФСБ</t>
  </si>
  <si>
    <t>2721010351</t>
  </si>
  <si>
    <t>272101001</t>
  </si>
  <si>
    <t>Дружбинское</t>
  </si>
  <si>
    <t>08655415</t>
  </si>
  <si>
    <t>Ильинское</t>
  </si>
  <si>
    <t>08655419</t>
  </si>
  <si>
    <t>ООО "ЖЭЦ Ракитнинское"</t>
  </si>
  <si>
    <t>2720029945</t>
  </si>
  <si>
    <t>Князе-Волконское</t>
  </si>
  <si>
    <t>08655425</t>
  </si>
  <si>
    <t>Князе-Волконская КЭЧ</t>
  </si>
  <si>
    <t>2720015340</t>
  </si>
  <si>
    <t>Корсаковское</t>
  </si>
  <si>
    <t>08655431</t>
  </si>
  <si>
    <t>ООО "Производственное предприятие "Краснореченское"</t>
  </si>
  <si>
    <t>2720034416</t>
  </si>
  <si>
    <t>Войсковая часть 25625</t>
  </si>
  <si>
    <t>2720040610</t>
  </si>
  <si>
    <t>Мирненское</t>
  </si>
  <si>
    <t>08655440</t>
  </si>
  <si>
    <t>Мичуринское</t>
  </si>
  <si>
    <t>08655443</t>
  </si>
  <si>
    <t>ООО "РемСтройКорпорация"</t>
  </si>
  <si>
    <t>2720035233</t>
  </si>
  <si>
    <t>08655448</t>
  </si>
  <si>
    <t>Осиновореченское</t>
  </si>
  <si>
    <t>08655453</t>
  </si>
  <si>
    <t>ООО "МО "Осиновореченское"</t>
  </si>
  <si>
    <t>2720035258</t>
  </si>
  <si>
    <t>Поселок Корфовский</t>
  </si>
  <si>
    <t>08655155</t>
  </si>
  <si>
    <t>Войсковая часть 32172</t>
  </si>
  <si>
    <t>2720017996</t>
  </si>
  <si>
    <t>ОАО "Корфовский каменный карьер"</t>
  </si>
  <si>
    <t>2720002950</t>
  </si>
  <si>
    <t>ООО МО "Гарант"</t>
  </si>
  <si>
    <t>2720041766</t>
  </si>
  <si>
    <t>Ракитненское</t>
  </si>
  <si>
    <t>08655459</t>
  </si>
  <si>
    <t>Тополевское</t>
  </si>
  <si>
    <t>08655465</t>
  </si>
  <si>
    <t>им. Лазо муниципальный район</t>
  </si>
  <si>
    <t>08624000</t>
  </si>
  <si>
    <t>Георгиевское</t>
  </si>
  <si>
    <t>08624404</t>
  </si>
  <si>
    <t>ООО "Георгиевский коммунальщик"</t>
  </si>
  <si>
    <t>2713015719</t>
  </si>
  <si>
    <t>271301001</t>
  </si>
  <si>
    <t>Поселок Переяславка</t>
  </si>
  <si>
    <t>08624151</t>
  </si>
  <si>
    <t>ООО "Водоканал"</t>
  </si>
  <si>
    <t>2713014786</t>
  </si>
  <si>
    <t>ООО "Теплоэнергетик"</t>
  </si>
  <si>
    <t>2713015356</t>
  </si>
  <si>
    <t>Дата последнего обновления реестра организаций 13.07.2011 11:06:14</t>
  </si>
  <si>
    <t>Болоньское</t>
  </si>
  <si>
    <t>08603420</t>
  </si>
  <si>
    <t>Вознесенское</t>
  </si>
  <si>
    <t>08603402</t>
  </si>
  <si>
    <t>Джуенское</t>
  </si>
  <si>
    <t>08603404</t>
  </si>
  <si>
    <t>Омминское</t>
  </si>
  <si>
    <t>08603407</t>
  </si>
  <si>
    <t>село Ачан</t>
  </si>
  <si>
    <t>08603401</t>
  </si>
  <si>
    <t>Аяно-Майский муниципальный район</t>
  </si>
  <si>
    <t>08606000</t>
  </si>
  <si>
    <t>Аимское</t>
  </si>
  <si>
    <t>08606402</t>
  </si>
  <si>
    <t>Джигдинское</t>
  </si>
  <si>
    <t>08606413</t>
  </si>
  <si>
    <t>Нельканское</t>
  </si>
  <si>
    <t>08606416</t>
  </si>
  <si>
    <t>село Аян</t>
  </si>
  <si>
    <t>08606401</t>
  </si>
  <si>
    <t>Бойцовское</t>
  </si>
  <si>
    <t>08609402</t>
  </si>
  <si>
    <t>Добролюбовское</t>
  </si>
  <si>
    <t>08609406</t>
  </si>
  <si>
    <t>Лесопильненское</t>
  </si>
  <si>
    <t>08609407</t>
  </si>
  <si>
    <t>Лончаковское</t>
  </si>
  <si>
    <t>08609410</t>
  </si>
  <si>
    <t>Оренбургское</t>
  </si>
  <si>
    <t>08609412</t>
  </si>
  <si>
    <t>Покровское</t>
  </si>
  <si>
    <t>08609416</t>
  </si>
  <si>
    <t>Пушкинское</t>
  </si>
  <si>
    <t>08609420</t>
  </si>
  <si>
    <t>Даттинское</t>
  </si>
  <si>
    <t>08612405</t>
  </si>
  <si>
    <t>Кенадское</t>
  </si>
  <si>
    <t>08612410</t>
  </si>
  <si>
    <t>Тулучинское</t>
  </si>
  <si>
    <t>08612413</t>
  </si>
  <si>
    <t>Аланапское</t>
  </si>
  <si>
    <t>08614402</t>
  </si>
  <si>
    <t>Поселок Софийск</t>
  </si>
  <si>
    <t>08614157</t>
  </si>
  <si>
    <t>Согдинское</t>
  </si>
  <si>
    <t>08614409</t>
  </si>
  <si>
    <t>Усть-Ургальское</t>
  </si>
  <si>
    <t>08614407</t>
  </si>
  <si>
    <t>Чекундинское</t>
  </si>
  <si>
    <t>08614410</t>
  </si>
  <si>
    <t>Шахтинское</t>
  </si>
  <si>
    <t>08614413</t>
  </si>
  <si>
    <t>Аванское</t>
  </si>
  <si>
    <t>08617437</t>
  </si>
  <si>
    <t>Венюковское</t>
  </si>
  <si>
    <t>08617404</t>
  </si>
  <si>
    <t>Видновское</t>
  </si>
  <si>
    <t>08617407</t>
  </si>
  <si>
    <t>Глебовское</t>
  </si>
  <si>
    <t>08617412</t>
  </si>
  <si>
    <t>Дормидонтовское</t>
  </si>
  <si>
    <t>08617416</t>
  </si>
  <si>
    <t>Забайкальское</t>
  </si>
  <si>
    <t>08617418</t>
  </si>
  <si>
    <t>Капитоновское</t>
  </si>
  <si>
    <t>08617420</t>
  </si>
  <si>
    <t>Кедровское</t>
  </si>
  <si>
    <t>08617422</t>
  </si>
  <si>
    <t>Котиковское</t>
  </si>
  <si>
    <t>08617424</t>
  </si>
  <si>
    <t>Красицкое</t>
  </si>
  <si>
    <t>08617426</t>
  </si>
  <si>
    <t>Кукелевское</t>
  </si>
  <si>
    <t>08617428</t>
  </si>
  <si>
    <t>Медвеженское</t>
  </si>
  <si>
    <t>08617432</t>
  </si>
  <si>
    <t>Отрадненское</t>
  </si>
  <si>
    <t>08617438</t>
  </si>
  <si>
    <t>Поселок Дормидонтовка</t>
  </si>
  <si>
    <t>08617153</t>
  </si>
  <si>
    <t>Садовое</t>
  </si>
  <si>
    <t>08617439</t>
  </si>
  <si>
    <t>Шереметьевское</t>
  </si>
  <si>
    <t>08617440</t>
  </si>
  <si>
    <t>Шумнинское</t>
  </si>
  <si>
    <t>08617444</t>
  </si>
  <si>
    <t>08703000</t>
  </si>
  <si>
    <t>Бельговское</t>
  </si>
  <si>
    <t>08620404</t>
  </si>
  <si>
    <t>Бокторское</t>
  </si>
  <si>
    <t>08620405</t>
  </si>
  <si>
    <t>Галичное</t>
  </si>
  <si>
    <t>08620467</t>
  </si>
  <si>
    <t>Нанайский муниципальный район</t>
  </si>
  <si>
    <t>08628000</t>
  </si>
  <si>
    <t>Арсеньевское</t>
  </si>
  <si>
    <t>08628402</t>
  </si>
  <si>
    <t>Верхнеманоминское</t>
  </si>
  <si>
    <t>08628407</t>
  </si>
  <si>
    <t>Верхненергенское</t>
  </si>
  <si>
    <t>08628427</t>
  </si>
  <si>
    <t>Дадинское</t>
  </si>
  <si>
    <t>08628416</t>
  </si>
  <si>
    <t>Джаринское</t>
  </si>
  <si>
    <t>08628419</t>
  </si>
  <si>
    <t>Джонкинское</t>
  </si>
  <si>
    <t>08628422</t>
  </si>
  <si>
    <t>Дубовомысское</t>
  </si>
  <si>
    <t>08628423</t>
  </si>
  <si>
    <t>08628424</t>
  </si>
  <si>
    <t>Лидогинское</t>
  </si>
  <si>
    <t>08628425</t>
  </si>
  <si>
    <t>Маякское</t>
  </si>
  <si>
    <t>08628428</t>
  </si>
  <si>
    <t>Найхинское</t>
  </si>
  <si>
    <t>08628431</t>
  </si>
  <si>
    <t>Нижнеманоминское</t>
  </si>
  <si>
    <t>08628434</t>
  </si>
  <si>
    <t>Село Троицкое</t>
  </si>
  <si>
    <t>08628401</t>
  </si>
  <si>
    <t>Синдинское</t>
  </si>
  <si>
    <t>08628437</t>
  </si>
  <si>
    <t>Власьевское</t>
  </si>
  <si>
    <t>08631402</t>
  </si>
  <si>
    <t>08631404</t>
  </si>
  <si>
    <t>08631431</t>
  </si>
  <si>
    <t>Нигирское</t>
  </si>
  <si>
    <t>08631419</t>
  </si>
  <si>
    <t>Нижнепронгенское</t>
  </si>
  <si>
    <t>08631422</t>
  </si>
  <si>
    <t>Озерпахское</t>
  </si>
  <si>
    <t>08631425</t>
  </si>
  <si>
    <t>Орель-Члянское</t>
  </si>
  <si>
    <t>08631428</t>
  </si>
  <si>
    <t>Оремифское</t>
  </si>
  <si>
    <t>08631437</t>
  </si>
  <si>
    <t>Пуирское</t>
  </si>
  <si>
    <t>08631434</t>
  </si>
  <si>
    <t>Члянское</t>
  </si>
  <si>
    <t>08631410</t>
  </si>
  <si>
    <t>Аркинское</t>
  </si>
  <si>
    <t>08634402</t>
  </si>
  <si>
    <t>Булгинское</t>
  </si>
  <si>
    <t>08634404</t>
  </si>
  <si>
    <t>Вострецовское</t>
  </si>
  <si>
    <t>08634407</t>
  </si>
  <si>
    <t>Морское</t>
  </si>
  <si>
    <t>08634412</t>
  </si>
  <si>
    <t>Новоустьинское</t>
  </si>
  <si>
    <t>08634414</t>
  </si>
  <si>
    <t>Поселок Охотск</t>
  </si>
  <si>
    <t>08634151</t>
  </si>
  <si>
    <t>Резидентское</t>
  </si>
  <si>
    <t>08634416</t>
  </si>
  <si>
    <t>Харпичанское</t>
  </si>
  <si>
    <t>08644425</t>
  </si>
  <si>
    <t>Тугуро-Чумиканский муниципальный район</t>
  </si>
  <si>
    <t>08646000</t>
  </si>
  <si>
    <t>Алгазеинское</t>
  </si>
  <si>
    <t>08646402</t>
  </si>
  <si>
    <t>Сельское поселение "Село Чумикан"</t>
  </si>
  <si>
    <t>08646400</t>
  </si>
  <si>
    <t>Торомское</t>
  </si>
  <si>
    <t>08646404</t>
  </si>
  <si>
    <t>Тугурское</t>
  </si>
  <si>
    <t>08646407</t>
  </si>
  <si>
    <t>Удское</t>
  </si>
  <si>
    <t>08646410</t>
  </si>
  <si>
    <t>Дудинское</t>
  </si>
  <si>
    <t>08650416</t>
  </si>
  <si>
    <t>08650419</t>
  </si>
  <si>
    <t>Кальминское</t>
  </si>
  <si>
    <t>08650420</t>
  </si>
  <si>
    <t>Мариинское</t>
  </si>
  <si>
    <t>08650425</t>
  </si>
  <si>
    <t>Нижнегаванское</t>
  </si>
  <si>
    <t>08650428</t>
  </si>
  <si>
    <t>Савинское</t>
  </si>
  <si>
    <t>08650431</t>
  </si>
  <si>
    <t>Санниковское</t>
  </si>
  <si>
    <t>08650434</t>
  </si>
  <si>
    <t>Село Булава</t>
  </si>
  <si>
    <t>08650407</t>
  </si>
  <si>
    <t>Солонцовское</t>
  </si>
  <si>
    <t>08650437</t>
  </si>
  <si>
    <t>Софийское</t>
  </si>
  <si>
    <t>08650440</t>
  </si>
  <si>
    <t>Сусанинское</t>
  </si>
  <si>
    <t>08650443</t>
  </si>
  <si>
    <t>Тахтинское</t>
  </si>
  <si>
    <t>08650449</t>
  </si>
  <si>
    <t>Тырское</t>
  </si>
  <si>
    <t>08650452</t>
  </si>
  <si>
    <t>Ухтинское</t>
  </si>
  <si>
    <t>08650455</t>
  </si>
  <si>
    <t>Анастасьевское</t>
  </si>
  <si>
    <t>08655402</t>
  </si>
  <si>
    <t>Галкинское</t>
  </si>
  <si>
    <t>08655412</t>
  </si>
  <si>
    <t>Елабужское</t>
  </si>
  <si>
    <t>08655416</t>
  </si>
  <si>
    <t>Казакевичевское</t>
  </si>
  <si>
    <t>08655422</t>
  </si>
  <si>
    <t>Куканское</t>
  </si>
  <si>
    <t>08655434</t>
  </si>
  <si>
    <t>Малышевское</t>
  </si>
  <si>
    <t>08655437</t>
  </si>
  <si>
    <t>Наумовское</t>
  </si>
  <si>
    <t>08655445</t>
  </si>
  <si>
    <t>Новокуровское</t>
  </si>
  <si>
    <t>08655452</t>
  </si>
  <si>
    <t>08655455</t>
  </si>
  <si>
    <t>Побединское</t>
  </si>
  <si>
    <t>08655458</t>
  </si>
  <si>
    <t>08655460</t>
  </si>
  <si>
    <t>Сикачи-Алянское</t>
  </si>
  <si>
    <t>08655462</t>
  </si>
  <si>
    <t>Улика-Национальное</t>
  </si>
  <si>
    <t>08655467</t>
  </si>
  <si>
    <t>Челнинское</t>
  </si>
  <si>
    <t>08655473</t>
  </si>
  <si>
    <t>Бичевское</t>
  </si>
  <si>
    <t>08624402</t>
  </si>
  <si>
    <t>Долминское</t>
  </si>
  <si>
    <t>08624410</t>
  </si>
  <si>
    <t>Дурминское</t>
  </si>
  <si>
    <t>08624413</t>
  </si>
  <si>
    <t>Золотинское</t>
  </si>
  <si>
    <t>08624416</t>
  </si>
  <si>
    <t>Кондратьевское</t>
  </si>
  <si>
    <t>08624422</t>
  </si>
  <si>
    <t>Кругликовское</t>
  </si>
  <si>
    <t>08624425</t>
  </si>
  <si>
    <t>Марусинское</t>
  </si>
  <si>
    <t>08624428</t>
  </si>
  <si>
    <t>08624431</t>
  </si>
  <si>
    <t>Оборское</t>
  </si>
  <si>
    <t>08624434</t>
  </si>
  <si>
    <t>Полетнинское</t>
  </si>
  <si>
    <t>08624437</t>
  </si>
  <si>
    <t>Поселок Мухен</t>
  </si>
  <si>
    <t>08624154</t>
  </si>
  <si>
    <t>Поселок Хор</t>
  </si>
  <si>
    <t>08624157</t>
  </si>
  <si>
    <t>Святогорское</t>
  </si>
  <si>
    <t>08624440</t>
  </si>
  <si>
    <t>Сидиминское</t>
  </si>
  <si>
    <t>08624443</t>
  </si>
  <si>
    <t>Ситинское</t>
  </si>
  <si>
    <t>08624446</t>
  </si>
  <si>
    <t>Среднехорское</t>
  </si>
  <si>
    <t>08624449</t>
  </si>
  <si>
    <t>Сукпайское</t>
  </si>
  <si>
    <t>08624450</t>
  </si>
  <si>
    <t>08624452</t>
  </si>
  <si>
    <t>села Гвасюги</t>
  </si>
  <si>
    <t>08624407</t>
  </si>
  <si>
    <t>им. Полины Осипенко муниципальный район</t>
  </si>
  <si>
    <t>08637000</t>
  </si>
  <si>
    <t>Бриаканское</t>
  </si>
  <si>
    <t>08637402</t>
  </si>
  <si>
    <t>Владимировское</t>
  </si>
  <si>
    <t>08637404</t>
  </si>
  <si>
    <t>08637410</t>
  </si>
  <si>
    <t>Удинское</t>
  </si>
  <si>
    <t>08637416</t>
  </si>
  <si>
    <t>Херпучинское</t>
  </si>
  <si>
    <t>08637419</t>
  </si>
  <si>
    <t>им. Полины Осипенко</t>
  </si>
  <si>
    <t>08637406</t>
  </si>
  <si>
    <t>Дата последнего обновления реестра МО 13.07.2011 11:06:18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</si>
  <si>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</si>
  <si>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</si>
  <si>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</si>
  <si>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</si>
  <si>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</si>
  <si>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681076, Хабаровский край, Комсомольский район, п. Снежный, ул. Торговая, 14</t>
  </si>
  <si>
    <t>Гаврилов Сергей Семёнович</t>
  </si>
  <si>
    <t>566-815</t>
  </si>
  <si>
    <t>Стельмащук Ольга Григорьевна</t>
  </si>
  <si>
    <t>566-667</t>
  </si>
  <si>
    <t>Орлова Галина Николаевна</t>
  </si>
  <si>
    <t>заместитель директора</t>
  </si>
  <si>
    <t>pressa@giltek.ru</t>
  </si>
  <si>
    <t>На сайте регулирующего органа</t>
  </si>
  <si>
    <t>Отчетность представлена с учетом освобождения от НДС</t>
  </si>
  <si>
    <t>Услуга ГВС</t>
  </si>
  <si>
    <t>Комитет по ценам и тарифам Хабаровского края</t>
  </si>
  <si>
    <t xml:space="preserve"> от 17.11.2010  №39/20</t>
  </si>
  <si>
    <t xml:space="preserve">          www.giltek.ru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</si>
</sst>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9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6" fillId="0" borderId="1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7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4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0" applyNumberFormat="1" applyFont="1" applyAlignment="1" applyProtection="1">
      <alignment horizontal="center" vertical="center" wrapText="1"/>
      <protection/>
    </xf>
    <xf numFmtId="49" fontId="0" fillId="0" borderId="0" xfId="540" applyNumberFormat="1" applyFont="1" applyAlignment="1" applyProtection="1">
      <alignment vertical="center" wrapText="1"/>
      <protection/>
    </xf>
    <xf numFmtId="49" fontId="44" fillId="0" borderId="0" xfId="540" applyNumberFormat="1" applyFont="1" applyAlignment="1" applyProtection="1">
      <alignment horizontal="center" vertical="center" wrapText="1"/>
      <protection/>
    </xf>
    <xf numFmtId="49" fontId="44" fillId="0" borderId="0" xfId="540" applyNumberFormat="1" applyFont="1" applyAlignment="1" applyProtection="1">
      <alignment vertical="center" wrapText="1"/>
      <protection/>
    </xf>
    <xf numFmtId="49" fontId="0" fillId="0" borderId="0" xfId="540" applyNumberFormat="1" applyFont="1" applyAlignment="1" applyProtection="1">
      <alignment vertical="center" wrapText="1"/>
      <protection/>
    </xf>
    <xf numFmtId="49" fontId="44" fillId="0" borderId="0" xfId="540" applyNumberFormat="1" applyFont="1" applyAlignment="1" applyProtection="1">
      <alignment horizontal="left" vertical="center" wrapText="1"/>
      <protection/>
    </xf>
    <xf numFmtId="49" fontId="20" fillId="24" borderId="18" xfId="540" applyNumberFormat="1" applyFont="1" applyFill="1" applyBorder="1" applyAlignment="1" applyProtection="1">
      <alignment horizontal="center" vertical="center" wrapText="1"/>
      <protection/>
    </xf>
    <xf numFmtId="49" fontId="0" fillId="24" borderId="19" xfId="540" applyNumberFormat="1" applyFont="1" applyFill="1" applyBorder="1" applyAlignment="1" applyProtection="1">
      <alignment vertical="center" wrapText="1"/>
      <protection/>
    </xf>
    <xf numFmtId="49" fontId="0" fillId="24" borderId="20" xfId="540" applyNumberFormat="1" applyFont="1" applyFill="1" applyBorder="1" applyAlignment="1" applyProtection="1">
      <alignment vertical="center" wrapText="1"/>
      <protection/>
    </xf>
    <xf numFmtId="49" fontId="20" fillId="24" borderId="16" xfId="540" applyNumberFormat="1" applyFont="1" applyFill="1" applyBorder="1" applyAlignment="1" applyProtection="1">
      <alignment horizontal="center" vertical="center" wrapText="1"/>
      <protection/>
    </xf>
    <xf numFmtId="49" fontId="0" fillId="24" borderId="14" xfId="540" applyNumberFormat="1" applyFont="1" applyFill="1" applyBorder="1" applyAlignment="1" applyProtection="1">
      <alignment vertical="center" wrapText="1"/>
      <protection/>
    </xf>
    <xf numFmtId="49" fontId="0" fillId="24" borderId="0" xfId="540" applyNumberFormat="1" applyFont="1" applyFill="1" applyBorder="1" applyAlignment="1" applyProtection="1">
      <alignment vertical="center" wrapText="1"/>
      <protection/>
    </xf>
    <xf numFmtId="49" fontId="0" fillId="24" borderId="21" xfId="540" applyNumberFormat="1" applyFont="1" applyFill="1" applyBorder="1" applyAlignment="1" applyProtection="1">
      <alignment horizontal="center" vertical="center" wrapText="1"/>
      <protection/>
    </xf>
    <xf numFmtId="49" fontId="0" fillId="24" borderId="13" xfId="540" applyNumberFormat="1" applyFont="1" applyFill="1" applyBorder="1" applyAlignment="1" applyProtection="1">
      <alignment vertical="center" wrapText="1"/>
      <protection/>
    </xf>
    <xf numFmtId="49" fontId="18" fillId="24" borderId="13" xfId="540" applyNumberFormat="1" applyFont="1" applyFill="1" applyBorder="1" applyAlignment="1" applyProtection="1">
      <alignment vertical="center" wrapText="1"/>
      <protection/>
    </xf>
    <xf numFmtId="49" fontId="18" fillId="0" borderId="0" xfId="540" applyNumberFormat="1" applyFont="1" applyAlignment="1" applyProtection="1">
      <alignment vertical="center" wrapText="1"/>
      <protection/>
    </xf>
    <xf numFmtId="49" fontId="18" fillId="0" borderId="13" xfId="540" applyNumberFormat="1" applyFont="1" applyBorder="1" applyAlignment="1" applyProtection="1">
      <alignment horizontal="center" vertical="center" wrapText="1"/>
      <protection/>
    </xf>
    <xf numFmtId="49" fontId="0" fillId="24" borderId="22" xfId="540" applyNumberFormat="1" applyFont="1" applyFill="1" applyBorder="1" applyAlignment="1" applyProtection="1">
      <alignment horizontal="center" vertical="center" wrapText="1"/>
      <protection/>
    </xf>
    <xf numFmtId="49" fontId="0" fillId="24" borderId="23" xfId="540" applyNumberFormat="1" applyFont="1" applyFill="1" applyBorder="1" applyAlignment="1" applyProtection="1">
      <alignment vertical="center" wrapText="1"/>
      <protection/>
    </xf>
    <xf numFmtId="49" fontId="18" fillId="0" borderId="13" xfId="540" applyNumberFormat="1" applyFont="1" applyBorder="1" applyAlignment="1" applyProtection="1">
      <alignment vertical="center" wrapText="1"/>
      <protection/>
    </xf>
    <xf numFmtId="49" fontId="18" fillId="0" borderId="23" xfId="540" applyNumberFormat="1" applyFont="1" applyBorder="1" applyAlignment="1" applyProtection="1">
      <alignment vertical="center" wrapText="1"/>
      <protection/>
    </xf>
    <xf numFmtId="49" fontId="0" fillId="0" borderId="0" xfId="540" applyNumberFormat="1" applyFont="1" applyBorder="1" applyAlignment="1" applyProtection="1">
      <alignment vertical="center" wrapText="1"/>
      <protection/>
    </xf>
    <xf numFmtId="49" fontId="0" fillId="24" borderId="24" xfId="540" applyNumberFormat="1" applyFont="1" applyFill="1" applyBorder="1" applyAlignment="1" applyProtection="1">
      <alignment horizontal="center" vertical="center" wrapText="1"/>
      <protection/>
    </xf>
    <xf numFmtId="49" fontId="18" fillId="0" borderId="25" xfId="540" applyNumberFormat="1" applyFont="1" applyBorder="1" applyAlignment="1" applyProtection="1">
      <alignment vertical="center" wrapText="1"/>
      <protection/>
    </xf>
    <xf numFmtId="49" fontId="0" fillId="24" borderId="15" xfId="540" applyNumberFormat="1" applyFont="1" applyFill="1" applyBorder="1" applyAlignment="1" applyProtection="1">
      <alignment horizontal="center" vertical="center" wrapText="1"/>
      <protection/>
    </xf>
    <xf numFmtId="49" fontId="45" fillId="0" borderId="26" xfId="540" applyNumberFormat="1" applyFont="1" applyBorder="1" applyAlignment="1" applyProtection="1">
      <alignment horizontal="center" vertical="center" wrapText="1"/>
      <protection/>
    </xf>
    <xf numFmtId="49" fontId="15" fillId="0" borderId="26" xfId="540" applyNumberFormat="1" applyFont="1" applyBorder="1" applyAlignment="1" applyProtection="1">
      <alignment horizontal="center" vertical="center" wrapText="1"/>
      <protection/>
    </xf>
    <xf numFmtId="49" fontId="18" fillId="0" borderId="21" xfId="540" applyNumberFormat="1" applyFont="1" applyBorder="1" applyAlignment="1" applyProtection="1">
      <alignment vertical="center" wrapText="1"/>
      <protection/>
    </xf>
    <xf numFmtId="49" fontId="0" fillId="24" borderId="13" xfId="540" applyNumberFormat="1" applyFont="1" applyFill="1" applyBorder="1" applyAlignment="1" applyProtection="1">
      <alignment horizontal="center" vertical="center" wrapText="1"/>
      <protection/>
    </xf>
    <xf numFmtId="49" fontId="20" fillId="24" borderId="27" xfId="540" applyNumberFormat="1" applyFont="1" applyFill="1" applyBorder="1" applyAlignment="1" applyProtection="1">
      <alignment horizontal="center" vertical="center" wrapText="1"/>
      <protection/>
    </xf>
    <xf numFmtId="49" fontId="0" fillId="24" borderId="28" xfId="540" applyNumberFormat="1" applyFont="1" applyFill="1" applyBorder="1" applyAlignment="1" applyProtection="1">
      <alignment vertical="center" wrapText="1"/>
      <protection/>
    </xf>
    <xf numFmtId="49" fontId="0" fillId="24" borderId="29" xfId="540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2" applyFont="1" applyFill="1" applyBorder="1" applyAlignment="1" applyProtection="1">
      <alignment horizontal="center" vertical="center"/>
      <protection/>
    </xf>
    <xf numFmtId="0" fontId="0" fillId="0" borderId="0" xfId="545" applyFont="1" applyProtection="1">
      <alignment/>
      <protection/>
    </xf>
    <xf numFmtId="0" fontId="15" fillId="4" borderId="13" xfId="545" applyFont="1" applyFill="1" applyBorder="1" applyAlignment="1" applyProtection="1">
      <alignment horizontal="center"/>
      <protection/>
    </xf>
    <xf numFmtId="0" fontId="0" fillId="0" borderId="0" xfId="545" applyFont="1" applyAlignment="1" applyProtection="1">
      <alignment horizontal="center"/>
      <protection/>
    </xf>
    <xf numFmtId="0" fontId="0" fillId="0" borderId="0" xfId="552" applyFont="1" applyProtection="1">
      <alignment/>
      <protection/>
    </xf>
    <xf numFmtId="0" fontId="0" fillId="0" borderId="0" xfId="552" applyFont="1" applyAlignment="1" applyProtection="1">
      <alignment horizontal="right"/>
      <protection/>
    </xf>
    <xf numFmtId="49" fontId="0" fillId="22" borderId="13" xfId="540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4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1" applyFont="1" applyProtection="1">
      <alignment vertical="top"/>
      <protection/>
    </xf>
    <xf numFmtId="49" fontId="0" fillId="0" borderId="0" xfId="538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1" applyNumberFormat="1" applyFont="1" applyFill="1" applyBorder="1" applyAlignment="1" applyProtection="1">
      <alignment horizontal="center" vertical="center" wrapText="1"/>
      <protection/>
    </xf>
    <xf numFmtId="49" fontId="0" fillId="24" borderId="0" xfId="551" applyNumberFormat="1" applyFont="1" applyFill="1" applyBorder="1" applyAlignment="1" applyProtection="1">
      <alignment horizontal="center" vertical="center" wrapText="1"/>
      <protection/>
    </xf>
    <xf numFmtId="49" fontId="0" fillId="0" borderId="0" xfId="545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5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4" borderId="13" xfId="551" applyNumberFormat="1" applyFont="1" applyFill="1" applyBorder="1" applyAlignment="1" applyProtection="1">
      <alignment horizontal="center" vertical="center" wrapText="1"/>
      <protection/>
    </xf>
    <xf numFmtId="49" fontId="0" fillId="0" borderId="0" xfId="539" applyProtection="1">
      <alignment vertical="top"/>
      <protection/>
    </xf>
    <xf numFmtId="49" fontId="0" fillId="0" borderId="0" xfId="539" applyBorder="1" applyProtection="1">
      <alignment vertical="top"/>
      <protection/>
    </xf>
    <xf numFmtId="49" fontId="0" fillId="24" borderId="18" xfId="539" applyFill="1" applyBorder="1" applyProtection="1">
      <alignment vertical="top"/>
      <protection/>
    </xf>
    <xf numFmtId="49" fontId="0" fillId="24" borderId="19" xfId="539" applyFill="1" applyBorder="1" applyProtection="1">
      <alignment vertical="top"/>
      <protection/>
    </xf>
    <xf numFmtId="0" fontId="58" fillId="24" borderId="31" xfId="547" applyNumberFormat="1" applyFont="1" applyFill="1" applyBorder="1" applyAlignment="1" applyProtection="1">
      <alignment vertical="center" wrapText="1"/>
      <protection/>
    </xf>
    <xf numFmtId="49" fontId="0" fillId="24" borderId="16" xfId="539" applyFill="1" applyBorder="1" applyProtection="1">
      <alignment vertical="top"/>
      <protection/>
    </xf>
    <xf numFmtId="0" fontId="58" fillId="24" borderId="14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39" applyFill="1" applyBorder="1" applyProtection="1">
      <alignment vertical="top"/>
      <protection/>
    </xf>
    <xf numFmtId="0" fontId="58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Fill="1" applyBorder="1" applyProtection="1">
      <alignment vertical="top"/>
      <protection/>
    </xf>
    <xf numFmtId="49" fontId="0" fillId="0" borderId="0" xfId="544" applyFont="1" applyProtection="1">
      <alignment vertical="top"/>
      <protection/>
    </xf>
    <xf numFmtId="49" fontId="0" fillId="24" borderId="16" xfId="544" applyFont="1" applyFill="1" applyBorder="1" applyProtection="1">
      <alignment vertical="top"/>
      <protection/>
    </xf>
    <xf numFmtId="49" fontId="0" fillId="24" borderId="0" xfId="544" applyFont="1" applyFill="1" applyBorder="1" applyProtection="1">
      <alignment vertical="top"/>
      <protection/>
    </xf>
    <xf numFmtId="49" fontId="0" fillId="24" borderId="14" xfId="544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7" applyFont="1" applyFill="1" applyBorder="1" applyAlignment="1" applyProtection="1">
      <alignment wrapText="1"/>
      <protection/>
    </xf>
    <xf numFmtId="0" fontId="0" fillId="24" borderId="14" xfId="547" applyFont="1" applyFill="1" applyBorder="1" applyAlignment="1" applyProtection="1">
      <alignment wrapText="1"/>
      <protection/>
    </xf>
    <xf numFmtId="0" fontId="0" fillId="0" borderId="0" xfId="547" applyFont="1" applyAlignment="1" applyProtection="1">
      <alignment wrapText="1"/>
      <protection/>
    </xf>
    <xf numFmtId="49" fontId="15" fillId="24" borderId="0" xfId="543" applyFont="1" applyFill="1" applyBorder="1" applyAlignment="1" applyProtection="1">
      <alignment horizontal="left" vertical="center" indent="2"/>
      <protection/>
    </xf>
    <xf numFmtId="49" fontId="0" fillId="24" borderId="27" xfId="539" applyFill="1" applyBorder="1" applyProtection="1">
      <alignment vertical="top"/>
      <protection/>
    </xf>
    <xf numFmtId="49" fontId="0" fillId="24" borderId="28" xfId="539" applyFill="1" applyBorder="1" applyProtection="1">
      <alignment vertical="top"/>
      <protection/>
    </xf>
    <xf numFmtId="49" fontId="0" fillId="24" borderId="29" xfId="539" applyFill="1" applyBorder="1" applyProtection="1">
      <alignment vertical="top"/>
      <protection/>
    </xf>
    <xf numFmtId="0" fontId="20" fillId="0" borderId="0" xfId="542" applyFont="1" applyFill="1" applyAlignment="1" applyProtection="1">
      <alignment vertical="center" wrapText="1"/>
      <protection/>
    </xf>
    <xf numFmtId="0" fontId="20" fillId="0" borderId="0" xfId="542" applyFont="1" applyFill="1" applyAlignment="1" applyProtection="1">
      <alignment horizontal="left" vertical="center" wrapText="1"/>
      <protection/>
    </xf>
    <xf numFmtId="0" fontId="20" fillId="0" borderId="0" xfId="542" applyFont="1" applyAlignment="1" applyProtection="1">
      <alignment vertical="center" wrapText="1"/>
      <protection/>
    </xf>
    <xf numFmtId="0" fontId="20" fillId="0" borderId="0" xfId="542" applyFont="1" applyAlignment="1" applyProtection="1">
      <alignment horizontal="center" vertical="center" wrapText="1"/>
      <protection/>
    </xf>
    <xf numFmtId="0" fontId="0" fillId="24" borderId="18" xfId="542" applyFont="1" applyFill="1" applyBorder="1" applyAlignment="1" applyProtection="1">
      <alignment vertical="center" wrapText="1"/>
      <protection/>
    </xf>
    <xf numFmtId="0" fontId="0" fillId="0" borderId="19" xfId="542" applyFont="1" applyBorder="1" applyAlignment="1" applyProtection="1">
      <alignment vertical="center" wrapText="1"/>
      <protection/>
    </xf>
    <xf numFmtId="0" fontId="0" fillId="24" borderId="19" xfId="545" applyFont="1" applyFill="1" applyBorder="1" applyAlignment="1" applyProtection="1">
      <alignment vertical="center" wrapText="1"/>
      <protection/>
    </xf>
    <xf numFmtId="0" fontId="0" fillId="26" borderId="20" xfId="542" applyFont="1" applyFill="1" applyBorder="1" applyAlignment="1" applyProtection="1">
      <alignment vertical="center" wrapText="1"/>
      <protection/>
    </xf>
    <xf numFmtId="0" fontId="0" fillId="0" borderId="0" xfId="542" applyFont="1" applyAlignment="1" applyProtection="1">
      <alignment vertical="center" wrapText="1"/>
      <protection/>
    </xf>
    <xf numFmtId="0" fontId="0" fillId="24" borderId="16" xfId="545" applyFont="1" applyFill="1" applyBorder="1" applyAlignment="1" applyProtection="1">
      <alignment vertical="center" wrapText="1"/>
      <protection/>
    </xf>
    <xf numFmtId="0" fontId="0" fillId="24" borderId="0" xfId="545" applyFont="1" applyFill="1" applyBorder="1" applyAlignment="1" applyProtection="1">
      <alignment vertical="center" wrapText="1"/>
      <protection/>
    </xf>
    <xf numFmtId="0" fontId="0" fillId="26" borderId="14" xfId="542" applyFont="1" applyFill="1" applyBorder="1" applyAlignment="1" applyProtection="1">
      <alignment vertical="center" wrapText="1"/>
      <protection/>
    </xf>
    <xf numFmtId="0" fontId="0" fillId="24" borderId="0" xfId="545" applyFont="1" applyFill="1" applyBorder="1" applyAlignment="1" applyProtection="1">
      <alignment horizontal="center" vertical="center" wrapText="1"/>
      <protection/>
    </xf>
    <xf numFmtId="0" fontId="0" fillId="0" borderId="0" xfId="545" applyFont="1" applyFill="1" applyBorder="1" applyAlignment="1" applyProtection="1">
      <alignment horizontal="center" vertical="center" wrapText="1"/>
      <protection/>
    </xf>
    <xf numFmtId="0" fontId="15" fillId="24" borderId="32" xfId="545" applyFont="1" applyFill="1" applyBorder="1" applyAlignment="1" applyProtection="1">
      <alignment horizontal="center" vertical="center" wrapText="1"/>
      <protection/>
    </xf>
    <xf numFmtId="14" fontId="20" fillId="0" borderId="0" xfId="551" applyNumberFormat="1" applyFont="1" applyFill="1" applyBorder="1" applyAlignment="1" applyProtection="1">
      <alignment horizontal="center" vertical="center" wrapText="1"/>
      <protection/>
    </xf>
    <xf numFmtId="0" fontId="0" fillId="25" borderId="33" xfId="545" applyFont="1" applyFill="1" applyBorder="1" applyAlignment="1" applyProtection="1">
      <alignment horizontal="center" vertical="center" wrapText="1"/>
      <protection locked="0"/>
    </xf>
    <xf numFmtId="0" fontId="20" fillId="24" borderId="16" xfId="551" applyNumberFormat="1" applyFont="1" applyFill="1" applyBorder="1" applyAlignment="1" applyProtection="1">
      <alignment horizontal="center" vertical="center" wrapText="1"/>
      <protection/>
    </xf>
    <xf numFmtId="0" fontId="20" fillId="24" borderId="0" xfId="551" applyNumberFormat="1" applyFont="1" applyFill="1" applyBorder="1" applyAlignment="1" applyProtection="1">
      <alignment horizontal="center" vertical="center" wrapText="1"/>
      <protection/>
    </xf>
    <xf numFmtId="0" fontId="0" fillId="24" borderId="0" xfId="551" applyNumberFormat="1" applyFont="1" applyFill="1" applyBorder="1" applyAlignment="1" applyProtection="1">
      <alignment horizontal="center" vertical="center" wrapText="1"/>
      <protection/>
    </xf>
    <xf numFmtId="0" fontId="0" fillId="0" borderId="0" xfId="542" applyFont="1" applyBorder="1" applyAlignment="1" applyProtection="1">
      <alignment horizontal="center" vertical="center" wrapText="1"/>
      <protection/>
    </xf>
    <xf numFmtId="0" fontId="0" fillId="25" borderId="34" xfId="551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1" applyNumberFormat="1" applyFont="1" applyFill="1" applyBorder="1" applyAlignment="1" applyProtection="1">
      <alignment horizontal="center" vertical="center" wrapText="1"/>
      <protection/>
    </xf>
    <xf numFmtId="14" fontId="0" fillId="24" borderId="0" xfId="551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15" fillId="25" borderId="34" xfId="545" applyFont="1" applyFill="1" applyBorder="1" applyAlignment="1" applyProtection="1">
      <alignment horizontal="center" vertical="center" wrapText="1"/>
      <protection locked="0"/>
    </xf>
    <xf numFmtId="0" fontId="0" fillId="0" borderId="0" xfId="542" applyFont="1" applyFill="1" applyAlignment="1" applyProtection="1">
      <alignment vertical="center" wrapText="1"/>
      <protection/>
    </xf>
    <xf numFmtId="0" fontId="15" fillId="24" borderId="0" xfId="551" applyNumberFormat="1" applyFont="1" applyFill="1" applyBorder="1" applyAlignment="1" applyProtection="1">
      <alignment horizontal="center" vertical="center" wrapText="1"/>
      <protection/>
    </xf>
    <xf numFmtId="0" fontId="0" fillId="24" borderId="0" xfId="545" applyNumberFormat="1" applyFont="1" applyFill="1" applyBorder="1" applyAlignment="1" applyProtection="1">
      <alignment vertical="center" wrapText="1"/>
      <protection/>
    </xf>
    <xf numFmtId="49" fontId="0" fillId="4" borderId="35" xfId="551" applyNumberFormat="1" applyFont="1" applyFill="1" applyBorder="1" applyAlignment="1" applyProtection="1">
      <alignment horizontal="center" vertical="center" wrapText="1"/>
      <protection/>
    </xf>
    <xf numFmtId="49" fontId="0" fillId="4" borderId="36" xfId="551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44" fillId="0" borderId="0" xfId="542" applyFont="1" applyAlignment="1" applyProtection="1">
      <alignment vertical="center" wrapText="1"/>
      <protection/>
    </xf>
    <xf numFmtId="49" fontId="20" fillId="0" borderId="0" xfId="551" applyNumberFormat="1" applyFont="1" applyAlignment="1" applyProtection="1">
      <alignment horizontal="center" vertical="center" wrapText="1"/>
      <protection/>
    </xf>
    <xf numFmtId="49" fontId="20" fillId="0" borderId="0" xfId="551" applyNumberFormat="1" applyFont="1" applyAlignment="1" applyProtection="1">
      <alignment horizontal="center" vertical="center"/>
      <protection/>
    </xf>
    <xf numFmtId="0" fontId="0" fillId="25" borderId="17" xfId="551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2" applyFont="1" applyFill="1" applyBorder="1" applyAlignment="1" applyProtection="1">
      <alignment horizontal="center" vertical="center" wrapText="1"/>
      <protection/>
    </xf>
    <xf numFmtId="49" fontId="0" fillId="4" borderId="36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42" applyFont="1" applyFill="1" applyBorder="1" applyAlignment="1" applyProtection="1">
      <alignment vertical="center" wrapText="1"/>
      <protection/>
    </xf>
    <xf numFmtId="0" fontId="0" fillId="24" borderId="37" xfId="545" applyFont="1" applyFill="1" applyBorder="1" applyAlignment="1" applyProtection="1">
      <alignment horizontal="center" vertical="center" wrapText="1"/>
      <protection/>
    </xf>
    <xf numFmtId="49" fontId="20" fillId="0" borderId="0" xfId="551" applyNumberFormat="1" applyFont="1" applyFill="1" applyBorder="1" applyAlignment="1" applyProtection="1">
      <alignment horizontal="left" vertical="center" wrapText="1"/>
      <protection/>
    </xf>
    <xf numFmtId="49" fontId="0" fillId="24" borderId="23" xfId="551" applyNumberFormat="1" applyFont="1" applyFill="1" applyBorder="1" applyAlignment="1" applyProtection="1">
      <alignment horizontal="center" vertical="center" wrapText="1"/>
      <protection/>
    </xf>
    <xf numFmtId="0" fontId="0" fillId="24" borderId="27" xfId="545" applyFont="1" applyFill="1" applyBorder="1" applyAlignment="1" applyProtection="1">
      <alignment vertical="center" wrapText="1"/>
      <protection/>
    </xf>
    <xf numFmtId="0" fontId="0" fillId="24" borderId="28" xfId="545" applyFont="1" applyFill="1" applyBorder="1" applyAlignment="1" applyProtection="1">
      <alignment vertical="center" wrapText="1"/>
      <protection/>
    </xf>
    <xf numFmtId="0" fontId="0" fillId="24" borderId="28" xfId="545" applyFont="1" applyFill="1" applyBorder="1" applyAlignment="1" applyProtection="1">
      <alignment horizontal="center" vertical="center" wrapText="1"/>
      <protection/>
    </xf>
    <xf numFmtId="0" fontId="0" fillId="26" borderId="29" xfId="542" applyFont="1" applyFill="1" applyBorder="1" applyAlignment="1" applyProtection="1">
      <alignment vertical="center" wrapText="1"/>
      <protection/>
    </xf>
    <xf numFmtId="0" fontId="0" fillId="0" borderId="0" xfId="542" applyFont="1" applyFill="1" applyAlignment="1" applyProtection="1">
      <alignment horizontal="center" vertical="center" wrapText="1"/>
      <protection/>
    </xf>
    <xf numFmtId="0" fontId="0" fillId="0" borderId="0" xfId="542" applyFont="1" applyAlignment="1" applyProtection="1">
      <alignment horizontal="center" vertical="center" wrapText="1"/>
      <protection/>
    </xf>
    <xf numFmtId="49" fontId="15" fillId="24" borderId="30" xfId="551" applyNumberFormat="1" applyFont="1" applyFill="1" applyBorder="1" applyAlignment="1" applyProtection="1">
      <alignment horizontal="center" vertical="center" wrapText="1"/>
      <protection/>
    </xf>
    <xf numFmtId="0" fontId="15" fillId="24" borderId="38" xfId="551" applyNumberFormat="1" applyFont="1" applyFill="1" applyBorder="1" applyAlignment="1" applyProtection="1">
      <alignment horizontal="center" vertical="center" wrapText="1"/>
      <protection/>
    </xf>
    <xf numFmtId="0" fontId="15" fillId="24" borderId="15" xfId="551" applyNumberFormat="1" applyFont="1" applyFill="1" applyBorder="1" applyAlignment="1" applyProtection="1">
      <alignment horizontal="center" vertical="center" wrapText="1"/>
      <protection/>
    </xf>
    <xf numFmtId="0" fontId="15" fillId="24" borderId="22" xfId="551" applyNumberFormat="1" applyFont="1" applyFill="1" applyBorder="1" applyAlignment="1" applyProtection="1">
      <alignment horizontal="center" vertical="center" wrapText="1"/>
      <protection/>
    </xf>
    <xf numFmtId="0" fontId="0" fillId="24" borderId="13" xfId="545" applyFont="1" applyFill="1" applyBorder="1" applyAlignment="1" applyProtection="1">
      <alignment horizontal="center" vertical="center" wrapText="1"/>
      <protection/>
    </xf>
    <xf numFmtId="49" fontId="0" fillId="0" borderId="0" xfId="541" applyFont="1" applyAlignment="1" applyProtection="1">
      <alignment vertical="top" wrapText="1"/>
      <protection/>
    </xf>
    <xf numFmtId="49" fontId="0" fillId="24" borderId="0" xfId="539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39" xfId="0" applyNumberFormat="1" applyFont="1" applyFill="1" applyBorder="1" applyAlignment="1" applyProtection="1">
      <alignment horizontal="center" vertical="center" wrapText="1"/>
      <protection/>
    </xf>
    <xf numFmtId="0" fontId="62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27" borderId="40" xfId="375" applyFont="1" applyFill="1" applyBorder="1" applyAlignment="1" applyProtection="1">
      <alignment vertical="center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1" xfId="0" applyNumberFormat="1" applyFont="1" applyFill="1" applyBorder="1" applyAlignment="1" applyProtection="1">
      <alignment horizontal="center" wrapText="1"/>
      <protection/>
    </xf>
    <xf numFmtId="0" fontId="23" fillId="27" borderId="40" xfId="377" applyFont="1" applyFill="1" applyBorder="1" applyAlignment="1" applyProtection="1">
      <alignment horizontal="left" vertical="center" wrapText="1" indent="1"/>
      <protection/>
    </xf>
    <xf numFmtId="0" fontId="0" fillId="27" borderId="42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39" xfId="533" applyFont="1" applyFill="1" applyBorder="1" applyAlignment="1" applyProtection="1">
      <alignment horizontal="center" vertical="center"/>
      <protection/>
    </xf>
    <xf numFmtId="49" fontId="15" fillId="24" borderId="34" xfId="533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3" xfId="534" applyFont="1" applyFill="1" applyBorder="1" applyAlignment="1" applyProtection="1">
      <alignment horizontal="center" vertical="center"/>
      <protection/>
    </xf>
    <xf numFmtId="0" fontId="15" fillId="7" borderId="44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39" xfId="0" applyNumberFormat="1" applyFont="1" applyFill="1" applyBorder="1" applyAlignment="1" applyProtection="1">
      <alignment horizontal="center" vertical="center" wrapText="1"/>
      <protection/>
    </xf>
    <xf numFmtId="0" fontId="15" fillId="24" borderId="34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6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0" fontId="0" fillId="7" borderId="15" xfId="548" applyFont="1" applyFill="1" applyBorder="1" applyAlignment="1" applyProtection="1">
      <alignment horizontal="center" vertical="center"/>
      <protection/>
    </xf>
    <xf numFmtId="0" fontId="0" fillId="7" borderId="26" xfId="548" applyNumberFormat="1" applyFont="1" applyFill="1" applyBorder="1" applyAlignment="1" applyProtection="1">
      <alignment horizontal="left" vertical="center" wrapText="1"/>
      <protection/>
    </xf>
    <xf numFmtId="0" fontId="0" fillId="24" borderId="18" xfId="536" applyFont="1" applyFill="1" applyBorder="1" applyProtection="1">
      <alignment/>
      <protection/>
    </xf>
    <xf numFmtId="0" fontId="0" fillId="0" borderId="0" xfId="536" applyFont="1" applyProtection="1">
      <alignment/>
      <protection/>
    </xf>
    <xf numFmtId="49" fontId="15" fillId="24" borderId="0" xfId="536" applyNumberFormat="1" applyFont="1" applyFill="1" applyBorder="1" applyAlignment="1" applyProtection="1">
      <alignment horizont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15" fillId="0" borderId="0" xfId="536" applyFont="1" applyAlignment="1" applyProtection="1">
      <alignment wrapText="1"/>
      <protection/>
    </xf>
    <xf numFmtId="0" fontId="61" fillId="0" borderId="0" xfId="536" applyFont="1" applyFill="1" applyBorder="1" applyAlignment="1" applyProtection="1">
      <alignment horizontal="center" wrapText="1"/>
      <protection/>
    </xf>
    <xf numFmtId="0" fontId="15" fillId="24" borderId="45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49" fontId="62" fillId="24" borderId="30" xfId="536" applyNumberFormat="1" applyFont="1" applyFill="1" applyBorder="1" applyAlignment="1" applyProtection="1">
      <alignment horizontal="center" vertical="center" wrapText="1"/>
      <protection/>
    </xf>
    <xf numFmtId="0" fontId="62" fillId="24" borderId="39" xfId="536" applyFont="1" applyFill="1" applyBorder="1" applyAlignment="1" applyProtection="1">
      <alignment horizontal="center" vertical="center" wrapText="1"/>
      <protection/>
    </xf>
    <xf numFmtId="0" fontId="23" fillId="26" borderId="16" xfId="378" applyFont="1" applyFill="1" applyBorder="1" applyAlignment="1" applyProtection="1">
      <alignment/>
      <protection/>
    </xf>
    <xf numFmtId="49" fontId="0" fillId="0" borderId="46" xfId="536" applyNumberFormat="1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/>
    </xf>
    <xf numFmtId="2" fontId="18" fillId="22" borderId="47" xfId="550" applyNumberFormat="1" applyFont="1" applyFill="1" applyBorder="1" applyAlignment="1" applyProtection="1">
      <alignment vertical="center"/>
      <protection locked="0"/>
    </xf>
    <xf numFmtId="14" fontId="0" fillId="22" borderId="47" xfId="517" applyNumberFormat="1" applyFont="1" applyFill="1" applyBorder="1" applyAlignment="1" applyProtection="1">
      <alignment vertical="center" wrapText="1"/>
      <protection locked="0"/>
    </xf>
    <xf numFmtId="49" fontId="0" fillId="22" borderId="47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47" xfId="517" applyNumberFormat="1" applyFont="1" applyFill="1" applyBorder="1" applyAlignment="1" applyProtection="1">
      <alignment vertical="center" wrapText="1"/>
      <protection locked="0"/>
    </xf>
    <xf numFmtId="49" fontId="0" fillId="22" borderId="26" xfId="517" applyNumberFormat="1" applyFont="1" applyFill="1" applyBorder="1" applyAlignment="1" applyProtection="1">
      <alignment vertical="center" wrapText="1"/>
      <protection locked="0"/>
    </xf>
    <xf numFmtId="49" fontId="0" fillId="22" borderId="48" xfId="517" applyNumberFormat="1" applyFont="1" applyFill="1" applyBorder="1" applyAlignment="1" applyProtection="1">
      <alignment vertical="center" wrapText="1"/>
      <protection locked="0"/>
    </xf>
    <xf numFmtId="0" fontId="15" fillId="0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wrapText="1"/>
      <protection/>
    </xf>
    <xf numFmtId="0" fontId="0" fillId="0" borderId="0" xfId="536" applyFont="1" applyFill="1" applyProtection="1">
      <alignment/>
      <protection/>
    </xf>
    <xf numFmtId="0" fontId="20" fillId="24" borderId="16" xfId="550" applyFont="1" applyFill="1" applyBorder="1" applyProtection="1">
      <alignment/>
      <protection/>
    </xf>
    <xf numFmtId="0" fontId="18" fillId="27" borderId="40" xfId="550" applyFont="1" applyFill="1" applyBorder="1" applyProtection="1">
      <alignment/>
      <protection/>
    </xf>
    <xf numFmtId="0" fontId="18" fillId="27" borderId="42" xfId="550" applyFont="1" applyFill="1" applyBorder="1" applyProtection="1">
      <alignment/>
      <protection/>
    </xf>
    <xf numFmtId="0" fontId="15" fillId="24" borderId="49" xfId="536" applyFont="1" applyFill="1" applyBorder="1" applyAlignment="1" applyProtection="1">
      <alignment wrapText="1"/>
      <protection/>
    </xf>
    <xf numFmtId="0" fontId="20" fillId="0" borderId="16" xfId="550" applyFont="1" applyFill="1" applyBorder="1" applyProtection="1">
      <alignment/>
      <protection/>
    </xf>
    <xf numFmtId="0" fontId="18" fillId="24" borderId="0" xfId="550" applyFont="1" applyFill="1" applyBorder="1" applyProtection="1">
      <alignment/>
      <protection/>
    </xf>
    <xf numFmtId="0" fontId="23" fillId="24" borderId="0" xfId="378" applyFont="1" applyFill="1" applyBorder="1" applyAlignment="1" applyProtection="1">
      <alignment horizontal="left" vertical="center" inden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0" fillId="24" borderId="16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27" xfId="536" applyFont="1" applyFill="1" applyBorder="1" applyAlignment="1" applyProtection="1">
      <alignment horizontal="right" vertical="top"/>
      <protection/>
    </xf>
    <xf numFmtId="49" fontId="0" fillId="24" borderId="28" xfId="536" applyNumberFormat="1" applyFont="1" applyFill="1" applyBorder="1" applyAlignment="1" applyProtection="1">
      <alignment horizontal="right" vertical="top"/>
      <protection/>
    </xf>
    <xf numFmtId="0" fontId="0" fillId="24" borderId="28" xfId="536" applyFont="1" applyFill="1" applyBorder="1" applyAlignment="1" applyProtection="1">
      <alignment wrapText="1"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0" borderId="0" xfId="536" applyFont="1" applyAlignment="1" applyProtection="1">
      <alignment horizontal="right" vertical="top"/>
      <protection/>
    </xf>
    <xf numFmtId="49" fontId="0" fillId="0" borderId="0" xfId="536" applyNumberFormat="1" applyFont="1" applyAlignment="1" applyProtection="1">
      <alignment horizontal="right" vertical="top"/>
      <protection/>
    </xf>
    <xf numFmtId="0" fontId="0" fillId="0" borderId="0" xfId="536" applyFont="1" applyBorder="1" applyAlignment="1" applyProtection="1">
      <alignment wrapText="1"/>
      <protection/>
    </xf>
    <xf numFmtId="0" fontId="0" fillId="0" borderId="0" xfId="536" applyFont="1" applyFill="1" applyBorder="1" applyProtection="1">
      <alignment/>
      <protection/>
    </xf>
    <xf numFmtId="49" fontId="0" fillId="0" borderId="0" xfId="536" applyNumberFormat="1" applyFont="1" applyProtection="1">
      <alignment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0" xfId="517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39" xfId="517" applyFont="1" applyFill="1" applyBorder="1" applyAlignment="1" applyProtection="1">
      <alignment horizontal="center" vertical="center" wrapText="1"/>
      <protection/>
    </xf>
    <xf numFmtId="0" fontId="62" fillId="0" borderId="34" xfId="550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2" xfId="536" applyFont="1" applyBorder="1" applyAlignment="1" applyProtection="1">
      <alignment vertical="center" wrapText="1"/>
      <protection/>
    </xf>
    <xf numFmtId="0" fontId="0" fillId="0" borderId="52" xfId="536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2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46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6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7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7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7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36" applyFont="1" applyBorder="1" applyAlignment="1" applyProtection="1">
      <alignment vertical="center" wrapText="1"/>
      <protection/>
    </xf>
    <xf numFmtId="0" fontId="15" fillId="0" borderId="13" xfId="536" applyFont="1" applyBorder="1" applyAlignment="1" applyProtection="1">
      <alignment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5" xfId="517" applyFont="1" applyBorder="1" applyAlignment="1" applyProtection="1">
      <alignment horizontal="left" vertical="center" wrapText="1" indent="1"/>
      <protection/>
    </xf>
    <xf numFmtId="0" fontId="0" fillId="0" borderId="55" xfId="536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6" applyFont="1" applyFill="1" applyBorder="1" applyProtection="1">
      <alignment/>
      <protection/>
    </xf>
    <xf numFmtId="0" fontId="0" fillId="24" borderId="27" xfId="536" applyFont="1" applyFill="1" applyBorder="1" applyProtection="1">
      <alignment/>
      <protection/>
    </xf>
    <xf numFmtId="49" fontId="15" fillId="24" borderId="12" xfId="551" applyNumberFormat="1" applyFont="1" applyFill="1" applyBorder="1" applyAlignment="1" applyProtection="1">
      <alignment horizontal="center" vertical="center" wrapText="1"/>
      <protection/>
    </xf>
    <xf numFmtId="49" fontId="15" fillId="24" borderId="46" xfId="551" applyNumberFormat="1" applyFont="1" applyFill="1" applyBorder="1" applyAlignment="1" applyProtection="1">
      <alignment horizontal="center" vertical="center" wrapText="1"/>
      <protection/>
    </xf>
    <xf numFmtId="0" fontId="0" fillId="24" borderId="47" xfId="545" applyFont="1" applyFill="1" applyBorder="1" applyAlignment="1" applyProtection="1">
      <alignment horizontal="center" vertical="center" wrapText="1"/>
      <protection/>
    </xf>
    <xf numFmtId="0" fontId="0" fillId="25" borderId="53" xfId="551" applyNumberFormat="1" applyFont="1" applyFill="1" applyBorder="1" applyAlignment="1" applyProtection="1">
      <alignment horizontal="center" vertical="center" wrapText="1"/>
      <protection locked="0"/>
    </xf>
    <xf numFmtId="0" fontId="15" fillId="25" borderId="33" xfId="542" applyFont="1" applyFill="1" applyBorder="1" applyAlignment="1" applyProtection="1">
      <alignment horizontal="center" vertical="center" wrapText="1"/>
      <protection locked="0"/>
    </xf>
    <xf numFmtId="49" fontId="0" fillId="0" borderId="21" xfId="536" applyNumberFormat="1" applyFont="1" applyFill="1" applyBorder="1" applyAlignment="1" applyProtection="1">
      <alignment horizontal="center" vertical="center" wrapText="1"/>
      <protection/>
    </xf>
    <xf numFmtId="0" fontId="0" fillId="25" borderId="37" xfId="536" applyFont="1" applyFill="1" applyBorder="1" applyAlignment="1" applyProtection="1">
      <alignment vertical="center" wrapText="1"/>
      <protection locked="0"/>
    </xf>
    <xf numFmtId="2" fontId="18" fillId="22" borderId="13" xfId="550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57" xfId="517" applyNumberFormat="1" applyFont="1" applyFill="1" applyBorder="1" applyAlignment="1" applyProtection="1">
      <alignment vertical="center" wrapText="1"/>
      <protection locked="0"/>
    </xf>
    <xf numFmtId="49" fontId="15" fillId="24" borderId="19" xfId="536" applyNumberFormat="1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8" fillId="28" borderId="41" xfId="550" applyFont="1" applyFill="1" applyBorder="1" applyProtection="1">
      <alignment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32" xfId="542" applyFont="1" applyFill="1" applyBorder="1" applyAlignment="1" applyProtection="1">
      <alignment horizontal="center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0" fontId="0" fillId="7" borderId="22" xfId="548" applyFont="1" applyFill="1" applyBorder="1" applyAlignment="1" applyProtection="1">
      <alignment horizontal="center" vertical="center"/>
      <protection/>
    </xf>
    <xf numFmtId="0" fontId="0" fillId="7" borderId="23" xfId="548" applyNumberFormat="1" applyFont="1" applyFill="1" applyBorder="1" applyAlignment="1" applyProtection="1">
      <alignment horizontal="left" vertical="center" wrapText="1"/>
      <protection/>
    </xf>
    <xf numFmtId="0" fontId="62" fillId="24" borderId="34" xfId="536" applyFont="1" applyFill="1" applyBorder="1" applyAlignment="1" applyProtection="1">
      <alignment horizontal="center" vertical="center" wrapText="1"/>
      <protection/>
    </xf>
    <xf numFmtId="49" fontId="0" fillId="22" borderId="3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8" xfId="532" applyFont="1" applyFill="1" applyBorder="1" applyAlignment="1" applyProtection="1">
      <alignment horizontal="center" vertical="center" wrapText="1"/>
      <protection/>
    </xf>
    <xf numFmtId="0" fontId="15" fillId="24" borderId="58" xfId="532" applyFont="1" applyFill="1" applyBorder="1" applyAlignment="1" applyProtection="1">
      <alignment horizontal="center" vertical="center" wrapText="1"/>
      <protection/>
    </xf>
    <xf numFmtId="2" fontId="18" fillId="22" borderId="13" xfId="550" applyNumberFormat="1" applyFont="1" applyFill="1" applyBorder="1" applyAlignment="1" applyProtection="1">
      <alignment vertical="center"/>
      <protection/>
    </xf>
    <xf numFmtId="2" fontId="18" fillId="22" borderId="59" xfId="550" applyNumberFormat="1" applyFont="1" applyFill="1" applyBorder="1" applyAlignment="1" applyProtection="1">
      <alignment vertical="center"/>
      <protection/>
    </xf>
    <xf numFmtId="2" fontId="18" fillId="22" borderId="47" xfId="550" applyNumberFormat="1" applyFont="1" applyFill="1" applyBorder="1" applyAlignment="1" applyProtection="1">
      <alignment vertical="center"/>
      <protection/>
    </xf>
    <xf numFmtId="2" fontId="18" fillId="22" borderId="27" xfId="550" applyNumberFormat="1" applyFont="1" applyFill="1" applyBorder="1" applyAlignment="1" applyProtection="1">
      <alignment vertical="center"/>
      <protection/>
    </xf>
    <xf numFmtId="49" fontId="0" fillId="0" borderId="0" xfId="537" applyProtection="1">
      <alignment vertical="top"/>
      <protection/>
    </xf>
    <xf numFmtId="0" fontId="0" fillId="24" borderId="14" xfId="537" applyNumberFormat="1" applyFont="1" applyFill="1" applyBorder="1" applyAlignment="1" applyProtection="1">
      <alignment/>
      <protection/>
    </xf>
    <xf numFmtId="0" fontId="20" fillId="24" borderId="16" xfId="537" applyNumberFormat="1" applyFont="1" applyFill="1" applyBorder="1" applyAlignment="1" applyProtection="1">
      <alignment/>
      <protection/>
    </xf>
    <xf numFmtId="0" fontId="0" fillId="24" borderId="21" xfId="537" applyNumberFormat="1" applyFont="1" applyFill="1" applyBorder="1" applyAlignment="1" applyProtection="1">
      <alignment horizontal="left" vertical="center" wrapText="1" indent="1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375" applyNumberFormat="1" applyFont="1" applyAlignment="1" applyProtection="1">
      <alignment horizontal="center" vertical="center" wrapText="1"/>
      <protection/>
    </xf>
    <xf numFmtId="49" fontId="0" fillId="22" borderId="60" xfId="551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551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51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51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543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3" applyFont="1" applyFill="1" applyBorder="1" applyAlignment="1" applyProtection="1">
      <alignment horizontal="left" vertical="center" wrapText="1"/>
      <protection locked="0"/>
    </xf>
    <xf numFmtId="49" fontId="0" fillId="22" borderId="59" xfId="543" applyFont="1" applyFill="1" applyBorder="1" applyAlignment="1" applyProtection="1">
      <alignment horizontal="left" vertical="center" wrapText="1"/>
      <protection locked="0"/>
    </xf>
    <xf numFmtId="49" fontId="0" fillId="22" borderId="59" xfId="543" applyFont="1" applyFill="1" applyBorder="1" applyAlignment="1" applyProtection="1">
      <alignment horizontal="left" vertical="center"/>
      <protection locked="0"/>
    </xf>
    <xf numFmtId="49" fontId="0" fillId="22" borderId="31" xfId="543" applyFont="1" applyFill="1" applyBorder="1" applyAlignment="1" applyProtection="1">
      <alignment horizontal="left" vertical="center"/>
      <protection locked="0"/>
    </xf>
    <xf numFmtId="49" fontId="23" fillId="22" borderId="59" xfId="379" applyNumberFormat="1" applyFont="1" applyFill="1" applyBorder="1" applyAlignment="1" applyProtection="1">
      <alignment horizontal="left" vertical="center"/>
      <protection locked="0"/>
    </xf>
    <xf numFmtId="49" fontId="15" fillId="22" borderId="31" xfId="543" applyFont="1" applyFill="1" applyBorder="1" applyAlignment="1" applyProtection="1">
      <alignment horizontal="left" vertical="center"/>
      <protection locked="0"/>
    </xf>
    <xf numFmtId="49" fontId="15" fillId="0" borderId="0" xfId="543" applyFont="1" applyBorder="1" applyAlignment="1" applyProtection="1">
      <alignment horizontal="left" vertical="center" indent="2"/>
      <protection/>
    </xf>
    <xf numFmtId="49" fontId="23" fillId="22" borderId="59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1" xfId="543" applyFont="1" applyFill="1" applyBorder="1" applyAlignment="1" applyProtection="1">
      <alignment horizontal="left" vertical="center" wrapText="1"/>
      <protection locked="0"/>
    </xf>
    <xf numFmtId="0" fontId="58" fillId="24" borderId="19" xfId="547" applyNumberFormat="1" applyFont="1" applyFill="1" applyBorder="1" applyAlignment="1" applyProtection="1">
      <alignment horizontal="center" vertical="center" wrapText="1"/>
      <protection/>
    </xf>
    <xf numFmtId="0" fontId="58" fillId="24" borderId="20" xfId="547" applyNumberFormat="1" applyFont="1" applyFill="1" applyBorder="1" applyAlignment="1" applyProtection="1">
      <alignment horizontal="center" vertical="center" wrapText="1"/>
      <protection/>
    </xf>
    <xf numFmtId="49" fontId="15" fillId="7" borderId="59" xfId="539" applyFont="1" applyFill="1" applyBorder="1" applyAlignment="1" applyProtection="1">
      <alignment horizontal="center" vertical="center"/>
      <protection/>
    </xf>
    <xf numFmtId="49" fontId="15" fillId="7" borderId="31" xfId="539" applyFont="1" applyFill="1" applyBorder="1" applyAlignment="1" applyProtection="1">
      <alignment horizontal="center" vertical="center"/>
      <protection/>
    </xf>
    <xf numFmtId="49" fontId="15" fillId="7" borderId="37" xfId="539" applyFont="1" applyFill="1" applyBorder="1" applyAlignment="1" applyProtection="1">
      <alignment horizontal="center" vertical="center"/>
      <protection/>
    </xf>
    <xf numFmtId="49" fontId="15" fillId="0" borderId="13" xfId="539" applyFont="1" applyBorder="1" applyAlignment="1" applyProtection="1">
      <alignment horizontal="center" vertical="center" wrapText="1"/>
      <protection/>
    </xf>
    <xf numFmtId="49" fontId="15" fillId="4" borderId="13" xfId="539" applyNumberFormat="1" applyFont="1" applyFill="1" applyBorder="1" applyAlignment="1" applyProtection="1">
      <alignment horizontal="center" vertical="center" wrapText="1"/>
      <protection/>
    </xf>
    <xf numFmtId="49" fontId="15" fillId="24" borderId="21" xfId="551" applyNumberFormat="1" applyFont="1" applyFill="1" applyBorder="1" applyAlignment="1" applyProtection="1">
      <alignment horizontal="center" vertical="center" wrapText="1"/>
      <protection/>
    </xf>
    <xf numFmtId="49" fontId="15" fillId="24" borderId="22" xfId="551" applyNumberFormat="1" applyFont="1" applyFill="1" applyBorder="1" applyAlignment="1" applyProtection="1">
      <alignment horizontal="center" vertical="center" wrapText="1"/>
      <protection/>
    </xf>
    <xf numFmtId="0" fontId="0" fillId="25" borderId="61" xfId="545" applyFont="1" applyFill="1" applyBorder="1" applyAlignment="1" applyProtection="1">
      <alignment horizontal="center" vertical="center" wrapText="1"/>
      <protection locked="0"/>
    </xf>
    <xf numFmtId="0" fontId="0" fillId="25" borderId="62" xfId="545" applyFont="1" applyFill="1" applyBorder="1" applyAlignment="1" applyProtection="1">
      <alignment horizontal="center" vertical="center" wrapText="1"/>
      <protection locked="0"/>
    </xf>
    <xf numFmtId="0" fontId="15" fillId="24" borderId="21" xfId="545" applyFont="1" applyFill="1" applyBorder="1" applyAlignment="1" applyProtection="1">
      <alignment horizontal="center" vertical="center" wrapText="1"/>
      <protection/>
    </xf>
    <xf numFmtId="0" fontId="15" fillId="24" borderId="22" xfId="545" applyFont="1" applyFill="1" applyBorder="1" applyAlignment="1" applyProtection="1">
      <alignment horizontal="center" vertical="center" wrapText="1"/>
      <protection/>
    </xf>
    <xf numFmtId="0" fontId="15" fillId="24" borderId="63" xfId="545" applyFont="1" applyFill="1" applyBorder="1" applyAlignment="1" applyProtection="1">
      <alignment horizontal="center" vertical="center" wrapText="1"/>
      <protection/>
    </xf>
    <xf numFmtId="0" fontId="15" fillId="24" borderId="52" xfId="545" applyFont="1" applyFill="1" applyBorder="1" applyAlignment="1" applyProtection="1">
      <alignment horizontal="center" vertical="center" wrapText="1"/>
      <protection/>
    </xf>
    <xf numFmtId="0" fontId="15" fillId="24" borderId="64" xfId="545" applyFont="1" applyFill="1" applyBorder="1" applyAlignment="1" applyProtection="1">
      <alignment horizontal="center" vertical="center" wrapText="1"/>
      <protection/>
    </xf>
    <xf numFmtId="0" fontId="15" fillId="24" borderId="37" xfId="545" applyFont="1" applyFill="1" applyBorder="1" applyAlignment="1" applyProtection="1">
      <alignment horizontal="center" vertical="center" wrapText="1"/>
      <protection/>
    </xf>
    <xf numFmtId="49" fontId="15" fillId="24" borderId="15" xfId="551" applyNumberFormat="1" applyFont="1" applyFill="1" applyBorder="1" applyAlignment="1" applyProtection="1">
      <alignment horizontal="center" vertical="center" wrapText="1"/>
      <protection/>
    </xf>
    <xf numFmtId="0" fontId="0" fillId="25" borderId="26" xfId="545" applyFont="1" applyFill="1" applyBorder="1" applyAlignment="1" applyProtection="1">
      <alignment horizontal="center" vertical="center" wrapText="1"/>
      <protection locked="0"/>
    </xf>
    <xf numFmtId="0" fontId="0" fillId="25" borderId="35" xfId="545" applyFont="1" applyFill="1" applyBorder="1" applyAlignment="1" applyProtection="1">
      <alignment horizontal="center" vertical="center" wrapText="1"/>
      <protection locked="0"/>
    </xf>
    <xf numFmtId="0" fontId="0" fillId="22" borderId="23" xfId="545" applyFont="1" applyFill="1" applyBorder="1" applyAlignment="1" applyProtection="1">
      <alignment horizontal="center" vertical="center" wrapText="1"/>
      <protection locked="0"/>
    </xf>
    <xf numFmtId="0" fontId="0" fillId="22" borderId="36" xfId="545" applyFont="1" applyFill="1" applyBorder="1" applyAlignment="1" applyProtection="1">
      <alignment horizontal="center" vertical="center" wrapText="1"/>
      <protection locked="0"/>
    </xf>
    <xf numFmtId="0" fontId="0" fillId="4" borderId="65" xfId="551" applyNumberFormat="1" applyFont="1" applyFill="1" applyBorder="1" applyAlignment="1" applyProtection="1">
      <alignment horizontal="center" vertical="center" wrapText="1"/>
      <protection/>
    </xf>
    <xf numFmtId="0" fontId="0" fillId="4" borderId="66" xfId="551" applyNumberFormat="1" applyFont="1" applyFill="1" applyBorder="1" applyAlignment="1" applyProtection="1">
      <alignment horizontal="center" vertical="center" wrapText="1"/>
      <protection/>
    </xf>
    <xf numFmtId="0" fontId="0" fillId="24" borderId="65" xfId="551" applyNumberFormat="1" applyFont="1" applyFill="1" applyBorder="1" applyAlignment="1" applyProtection="1">
      <alignment horizontal="center" vertical="center" wrapText="1"/>
      <protection/>
    </xf>
    <xf numFmtId="0" fontId="0" fillId="24" borderId="66" xfId="551" applyNumberFormat="1" applyFont="1" applyFill="1" applyBorder="1" applyAlignment="1" applyProtection="1">
      <alignment horizontal="center" vertical="center" wrapText="1"/>
      <protection/>
    </xf>
    <xf numFmtId="0" fontId="0" fillId="25" borderId="65" xfId="545" applyFont="1" applyFill="1" applyBorder="1" applyAlignment="1" applyProtection="1">
      <alignment horizontal="center" vertical="center" wrapText="1"/>
      <protection locked="0"/>
    </xf>
    <xf numFmtId="0" fontId="0" fillId="25" borderId="66" xfId="545" applyFont="1" applyFill="1" applyBorder="1" applyAlignment="1" applyProtection="1">
      <alignment horizontal="center" vertical="center" wrapText="1"/>
      <protection locked="0"/>
    </xf>
    <xf numFmtId="0" fontId="15" fillId="24" borderId="19" xfId="545" applyFont="1" applyFill="1" applyBorder="1" applyAlignment="1" applyProtection="1">
      <alignment horizontal="right" vertical="center" wrapText="1"/>
      <protection/>
    </xf>
    <xf numFmtId="0" fontId="15" fillId="7" borderId="38" xfId="545" applyFont="1" applyFill="1" applyBorder="1" applyAlignment="1" applyProtection="1">
      <alignment horizontal="center" vertical="center" wrapText="1"/>
      <protection/>
    </xf>
    <xf numFmtId="0" fontId="15" fillId="7" borderId="67" xfId="545" applyFont="1" applyFill="1" applyBorder="1" applyAlignment="1" applyProtection="1">
      <alignment horizontal="center" vertical="center" wrapText="1"/>
      <protection/>
    </xf>
    <xf numFmtId="0" fontId="15" fillId="7" borderId="66" xfId="545" applyFont="1" applyFill="1" applyBorder="1" applyAlignment="1" applyProtection="1">
      <alignment horizontal="center" vertical="center" wrapText="1"/>
      <protection/>
    </xf>
    <xf numFmtId="0" fontId="15" fillId="24" borderId="15" xfId="545" applyFont="1" applyFill="1" applyBorder="1" applyAlignment="1" applyProtection="1">
      <alignment horizontal="center" vertical="center" wrapText="1"/>
      <protection/>
    </xf>
    <xf numFmtId="0" fontId="15" fillId="24" borderId="35" xfId="545" applyFont="1" applyFill="1" applyBorder="1" applyAlignment="1" applyProtection="1">
      <alignment horizontal="center" vertical="center" wrapText="1"/>
      <protection/>
    </xf>
    <xf numFmtId="0" fontId="15" fillId="4" borderId="22" xfId="545" applyFont="1" applyFill="1" applyBorder="1" applyAlignment="1" applyProtection="1">
      <alignment horizontal="center" vertical="center" wrapText="1"/>
      <protection/>
    </xf>
    <xf numFmtId="0" fontId="15" fillId="4" borderId="36" xfId="545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7" borderId="38" xfId="536" applyFont="1" applyFill="1" applyBorder="1" applyAlignment="1" applyProtection="1">
      <alignment horizontal="center" vertical="center" wrapText="1"/>
      <protection/>
    </xf>
    <xf numFmtId="0" fontId="15" fillId="7" borderId="67" xfId="536" applyFont="1" applyFill="1" applyBorder="1" applyAlignment="1" applyProtection="1">
      <alignment horizontal="center" vertical="center" wrapText="1"/>
      <protection/>
    </xf>
    <xf numFmtId="0" fontId="15" fillId="7" borderId="66" xfId="536" applyFont="1" applyFill="1" applyBorder="1" applyAlignment="1" applyProtection="1">
      <alignment horizontal="center" vertical="center" wrapText="1"/>
      <protection/>
    </xf>
    <xf numFmtId="49" fontId="15" fillId="24" borderId="12" xfId="536" applyNumberFormat="1" applyFont="1" applyFill="1" applyBorder="1" applyAlignment="1" applyProtection="1">
      <alignment horizontal="center" vertical="center" wrapText="1"/>
      <protection/>
    </xf>
    <xf numFmtId="49" fontId="15" fillId="24" borderId="49" xfId="536" applyNumberFormat="1" applyFont="1" applyFill="1" applyBorder="1" applyAlignment="1" applyProtection="1">
      <alignment horizontal="center" vertical="center" wrapText="1"/>
      <protection/>
    </xf>
    <xf numFmtId="49" fontId="15" fillId="24" borderId="68" xfId="536" applyNumberFormat="1" applyFont="1" applyFill="1" applyBorder="1" applyAlignment="1" applyProtection="1">
      <alignment horizontal="center" vertical="center" wrapText="1"/>
      <protection/>
    </xf>
    <xf numFmtId="0" fontId="15" fillId="24" borderId="45" xfId="536" applyFont="1" applyFill="1" applyBorder="1" applyAlignment="1" applyProtection="1">
      <alignment horizontal="center" vertical="center" wrapText="1"/>
      <protection/>
    </xf>
    <xf numFmtId="0" fontId="15" fillId="24" borderId="69" xfId="536" applyFont="1" applyFill="1" applyBorder="1" applyAlignment="1" applyProtection="1">
      <alignment horizontal="center" vertical="center" wrapText="1"/>
      <protection/>
    </xf>
    <xf numFmtId="0" fontId="15" fillId="24" borderId="70" xfId="536" applyFont="1" applyFill="1" applyBorder="1" applyAlignment="1" applyProtection="1">
      <alignment horizontal="center" vertical="center" wrapText="1"/>
      <protection/>
    </xf>
    <xf numFmtId="0" fontId="15" fillId="24" borderId="62" xfId="536" applyFont="1" applyFill="1" applyBorder="1" applyAlignment="1" applyProtection="1">
      <alignment horizontal="center" vertical="center" wrapText="1"/>
      <protection/>
    </xf>
    <xf numFmtId="0" fontId="15" fillId="24" borderId="71" xfId="536" applyFont="1" applyFill="1" applyBorder="1" applyAlignment="1" applyProtection="1">
      <alignment horizontal="center" vertical="center" wrapText="1"/>
      <protection/>
    </xf>
    <xf numFmtId="0" fontId="15" fillId="24" borderId="72" xfId="536" applyFont="1" applyFill="1" applyBorder="1" applyAlignment="1" applyProtection="1">
      <alignment horizontal="center" vertical="center" wrapText="1"/>
      <protection/>
    </xf>
    <xf numFmtId="0" fontId="15" fillId="24" borderId="58" xfId="532" applyFont="1" applyFill="1" applyBorder="1" applyAlignment="1" applyProtection="1">
      <alignment horizontal="center" vertical="center" wrapText="1"/>
      <protection/>
    </xf>
    <xf numFmtId="0" fontId="15" fillId="24" borderId="52" xfId="532" applyFont="1" applyFill="1" applyBorder="1" applyAlignment="1" applyProtection="1">
      <alignment horizontal="center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15" fillId="24" borderId="59" xfId="532" applyFont="1" applyFill="1" applyBorder="1" applyAlignment="1" applyProtection="1">
      <alignment horizontal="center" vertical="center" wrapText="1"/>
      <protection/>
    </xf>
    <xf numFmtId="0" fontId="15" fillId="24" borderId="45" xfId="517" applyFont="1" applyFill="1" applyBorder="1" applyAlignment="1" applyProtection="1">
      <alignment horizontal="center" vertical="center" wrapText="1"/>
      <protection/>
    </xf>
    <xf numFmtId="0" fontId="15" fillId="24" borderId="69" xfId="517" applyFont="1" applyFill="1" applyBorder="1" applyAlignment="1" applyProtection="1">
      <alignment horizontal="center" vertical="center" wrapText="1"/>
      <protection/>
    </xf>
    <xf numFmtId="0" fontId="15" fillId="24" borderId="70" xfId="517" applyFont="1" applyFill="1" applyBorder="1" applyAlignment="1" applyProtection="1">
      <alignment horizontal="center" vertical="center" wrapText="1"/>
      <protection/>
    </xf>
    <xf numFmtId="0" fontId="15" fillId="0" borderId="58" xfId="532" applyFont="1" applyFill="1" applyBorder="1" applyAlignment="1" applyProtection="1">
      <alignment horizontal="center" vertical="center" wrapText="1"/>
      <protection/>
    </xf>
    <xf numFmtId="0" fontId="15" fillId="0" borderId="52" xfId="532" applyFont="1" applyFill="1" applyBorder="1" applyAlignment="1" applyProtection="1">
      <alignment horizontal="center" vertical="center" wrapText="1"/>
      <protection/>
    </xf>
    <xf numFmtId="0" fontId="15" fillId="7" borderId="73" xfId="0" applyNumberFormat="1" applyFont="1" applyFill="1" applyBorder="1" applyAlignment="1" applyProtection="1">
      <alignment horizontal="center" vertical="center"/>
      <protection/>
    </xf>
    <xf numFmtId="0" fontId="15" fillId="7" borderId="74" xfId="0" applyNumberFormat="1" applyFont="1" applyFill="1" applyBorder="1" applyAlignment="1" applyProtection="1">
      <alignment horizontal="center" vertical="center"/>
      <protection/>
    </xf>
    <xf numFmtId="0" fontId="15" fillId="7" borderId="62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5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60" fillId="24" borderId="0" xfId="549" applyFont="1" applyFill="1" applyBorder="1" applyAlignment="1" applyProtection="1">
      <alignment horizontal="left" vertical="center" wrapText="1"/>
      <protection/>
    </xf>
    <xf numFmtId="0" fontId="0" fillId="24" borderId="0" xfId="549" applyFont="1" applyFill="1" applyBorder="1" applyAlignment="1" applyProtection="1">
      <alignment horizontal="left" vertical="center" wrapText="1"/>
      <protection/>
    </xf>
    <xf numFmtId="0" fontId="0" fillId="7" borderId="75" xfId="0" applyNumberFormat="1" applyFont="1" applyFill="1" applyBorder="1" applyAlignment="1" applyProtection="1">
      <alignment horizontal="center" vertical="center"/>
      <protection/>
    </xf>
    <xf numFmtId="0" fontId="0" fillId="7" borderId="76" xfId="0" applyNumberFormat="1" applyFont="1" applyFill="1" applyBorder="1" applyAlignment="1" applyProtection="1">
      <alignment horizontal="center" vertical="center"/>
      <protection/>
    </xf>
    <xf numFmtId="0" fontId="0" fillId="7" borderId="72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0" fillId="22" borderId="59" xfId="540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540" applyNumberFormat="1" applyFont="1" applyFill="1" applyBorder="1" applyAlignment="1" applyProtection="1">
      <alignment horizontal="center" vertical="center" wrapText="1"/>
      <protection locked="0"/>
    </xf>
    <xf numFmtId="0" fontId="0" fillId="22" borderId="57" xfId="540" applyNumberFormat="1" applyFont="1" applyFill="1" applyBorder="1" applyAlignment="1" applyProtection="1">
      <alignment horizontal="center" vertical="center" wrapText="1"/>
      <protection locked="0"/>
    </xf>
    <xf numFmtId="49" fontId="15" fillId="7" borderId="59" xfId="540" applyNumberFormat="1" applyFont="1" applyFill="1" applyBorder="1" applyAlignment="1" applyProtection="1">
      <alignment horizontal="center" vertical="center" wrapText="1"/>
      <protection/>
    </xf>
    <xf numFmtId="49" fontId="15" fillId="7" borderId="31" xfId="540" applyNumberFormat="1" applyFont="1" applyFill="1" applyBorder="1" applyAlignment="1" applyProtection="1">
      <alignment horizontal="center" vertical="center" wrapText="1"/>
      <protection/>
    </xf>
    <xf numFmtId="49" fontId="15" fillId="7" borderId="37" xfId="540" applyNumberFormat="1" applyFont="1" applyFill="1" applyBorder="1" applyAlignment="1" applyProtection="1">
      <alignment horizontal="center" vertical="center" wrapText="1"/>
      <protection/>
    </xf>
    <xf numFmtId="49" fontId="0" fillId="25" borderId="13" xfId="540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40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40" applyNumberFormat="1" applyFont="1" applyFill="1" applyBorder="1" applyAlignment="1" applyProtection="1">
      <alignment horizontal="center" vertical="center" wrapText="1"/>
      <protection/>
    </xf>
    <xf numFmtId="49" fontId="0" fillId="4" borderId="26" xfId="540" applyNumberFormat="1" applyFont="1" applyFill="1" applyBorder="1" applyAlignment="1" applyProtection="1">
      <alignment horizontal="center" vertical="center" wrapText="1"/>
      <protection/>
    </xf>
    <xf numFmtId="49" fontId="0" fillId="4" borderId="35" xfId="540" applyNumberFormat="1" applyFont="1" applyFill="1" applyBorder="1" applyAlignment="1" applyProtection="1">
      <alignment horizontal="center" vertical="center" wrapText="1"/>
      <protection/>
    </xf>
    <xf numFmtId="49" fontId="18" fillId="0" borderId="13" xfId="540" applyNumberFormat="1" applyFont="1" applyBorder="1" applyAlignment="1" applyProtection="1">
      <alignment horizontal="center" vertical="center" wrapText="1"/>
      <protection/>
    </xf>
    <xf numFmtId="49" fontId="0" fillId="22" borderId="23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40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40" applyNumberFormat="1" applyFont="1" applyFill="1" applyBorder="1" applyAlignment="1" applyProtection="1">
      <alignment horizontal="center" vertical="center" wrapText="1"/>
      <protection locked="0"/>
    </xf>
    <xf numFmtId="49" fontId="0" fillId="25" borderId="54" xfId="540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40" applyNumberFormat="1" applyFont="1" applyBorder="1" applyAlignment="1" applyProtection="1">
      <alignment horizontal="center" vertical="center" wrapText="1"/>
      <protection/>
    </xf>
    <xf numFmtId="49" fontId="15" fillId="0" borderId="35" xfId="540" applyNumberFormat="1" applyFont="1" applyBorder="1" applyAlignment="1" applyProtection="1">
      <alignment horizontal="center" vertical="center" wrapText="1"/>
      <protection/>
    </xf>
    <xf numFmtId="49" fontId="18" fillId="4" borderId="15" xfId="540" applyNumberFormat="1" applyFont="1" applyFill="1" applyBorder="1" applyAlignment="1" applyProtection="1">
      <alignment horizontal="center" vertical="center" wrapText="1"/>
      <protection/>
    </xf>
    <xf numFmtId="49" fontId="18" fillId="4" borderId="26" xfId="540" applyNumberFormat="1" applyFont="1" applyFill="1" applyBorder="1" applyAlignment="1" applyProtection="1">
      <alignment horizontal="center" vertical="center" wrapText="1"/>
      <protection/>
    </xf>
    <xf numFmtId="49" fontId="18" fillId="4" borderId="35" xfId="540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6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40" applyNumberFormat="1" applyFont="1" applyFill="1" applyBorder="1" applyAlignment="1" applyProtection="1">
      <alignment horizontal="center" vertical="center" wrapText="1"/>
      <protection/>
    </xf>
    <xf numFmtId="49" fontId="0" fillId="24" borderId="17" xfId="540" applyNumberFormat="1" applyFont="1" applyFill="1" applyBorder="1" applyAlignment="1" applyProtection="1">
      <alignment horizontal="center" vertical="center" wrapText="1"/>
      <protection/>
    </xf>
    <xf numFmtId="49" fontId="18" fillId="22" borderId="59" xfId="540" applyNumberFormat="1" applyFont="1" applyFill="1" applyBorder="1" applyAlignment="1" applyProtection="1">
      <alignment horizontal="center" vertical="center" wrapText="1"/>
      <protection locked="0"/>
    </xf>
    <xf numFmtId="49" fontId="18" fillId="22" borderId="31" xfId="540" applyNumberFormat="1" applyFont="1" applyFill="1" applyBorder="1" applyAlignment="1" applyProtection="1">
      <alignment horizontal="center" vertical="center" wrapText="1"/>
      <protection locked="0"/>
    </xf>
    <xf numFmtId="49" fontId="18" fillId="22" borderId="57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59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540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40" applyNumberFormat="1" applyFont="1" applyFill="1" applyBorder="1" applyAlignment="1" applyProtection="1">
      <alignment horizontal="center" vertical="center" wrapText="1"/>
      <protection/>
    </xf>
    <xf numFmtId="49" fontId="18" fillId="4" borderId="45" xfId="540" applyNumberFormat="1" applyFont="1" applyFill="1" applyBorder="1" applyAlignment="1" applyProtection="1">
      <alignment horizontal="center" vertical="center" wrapText="1"/>
      <protection/>
    </xf>
    <xf numFmtId="49" fontId="18" fillId="4" borderId="51" xfId="540" applyNumberFormat="1" applyFont="1" applyFill="1" applyBorder="1" applyAlignment="1" applyProtection="1">
      <alignment horizontal="center" vertical="center" wrapText="1"/>
      <protection/>
    </xf>
    <xf numFmtId="49" fontId="18" fillId="0" borderId="59" xfId="540" applyNumberFormat="1" applyFont="1" applyBorder="1" applyAlignment="1" applyProtection="1">
      <alignment horizontal="center" vertical="center" wrapText="1"/>
      <protection/>
    </xf>
    <xf numFmtId="49" fontId="18" fillId="0" borderId="31" xfId="540" applyNumberFormat="1" applyFont="1" applyBorder="1" applyAlignment="1" applyProtection="1">
      <alignment horizontal="center" vertical="center" wrapText="1"/>
      <protection/>
    </xf>
    <xf numFmtId="49" fontId="18" fillId="0" borderId="57" xfId="540" applyNumberFormat="1" applyFont="1" applyBorder="1" applyAlignment="1" applyProtection="1">
      <alignment horizontal="center" vertical="center" wrapText="1"/>
      <protection/>
    </xf>
    <xf numFmtId="49" fontId="0" fillId="22" borderId="77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40" applyNumberFormat="1" applyFont="1" applyFill="1" applyBorder="1" applyAlignment="1" applyProtection="1">
      <alignment horizontal="center" vertical="center" wrapText="1"/>
      <protection locked="0"/>
    </xf>
    <xf numFmtId="0" fontId="18" fillId="22" borderId="59" xfId="540" applyNumberFormat="1" applyFont="1" applyFill="1" applyBorder="1" applyAlignment="1" applyProtection="1">
      <alignment horizontal="left" vertical="center" wrapText="1"/>
      <protection locked="0"/>
    </xf>
    <xf numFmtId="0" fontId="18" fillId="22" borderId="31" xfId="540" applyNumberFormat="1" applyFont="1" applyFill="1" applyBorder="1" applyAlignment="1" applyProtection="1">
      <alignment horizontal="left" vertical="center" wrapText="1"/>
      <protection locked="0"/>
    </xf>
    <xf numFmtId="0" fontId="18" fillId="22" borderId="57" xfId="540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40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40" applyNumberFormat="1" applyFont="1" applyFill="1" applyBorder="1" applyAlignment="1" applyProtection="1">
      <alignment horizontal="center" vertical="center" wrapText="1"/>
      <protection locked="0"/>
    </xf>
  </cellXfs>
  <cellStyles count="66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GVS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й заголовок" xfId="458"/>
    <cellStyle name="Мой заголовок листа" xfId="459"/>
    <cellStyle name="Мои наименования показателей" xfId="460"/>
    <cellStyle name="Мои наименования показателей 2" xfId="461"/>
    <cellStyle name="Мои наименования показателей 2 2" xfId="462"/>
    <cellStyle name="Мои наименования показателей 2 3" xfId="463"/>
    <cellStyle name="Мои наименования показателей 2 4" xfId="464"/>
    <cellStyle name="Мои наименования показателей 2 5" xfId="465"/>
    <cellStyle name="Мои наименования показателей 2 6" xfId="466"/>
    <cellStyle name="Мои наименования показателей 2 7" xfId="467"/>
    <cellStyle name="Мои наименования показателей 2 8" xfId="468"/>
    <cellStyle name="Мои наименования показателей 3" xfId="469"/>
    <cellStyle name="Мои наименования показателей 3 2" xfId="470"/>
    <cellStyle name="Мои наименования показателей 3 3" xfId="471"/>
    <cellStyle name="Мои наименования показателей 3 4" xfId="472"/>
    <cellStyle name="Мои наименования показателей 3 5" xfId="473"/>
    <cellStyle name="Мои наименования показателей 3 6" xfId="474"/>
    <cellStyle name="Мои наименования показателей 3 7" xfId="475"/>
    <cellStyle name="Мои наименования показателей 3 8" xfId="476"/>
    <cellStyle name="Мои наименования показателей 4" xfId="477"/>
    <cellStyle name="Мои наименования показателей 4 2" xfId="478"/>
    <cellStyle name="Мои наименования показателей 4 3" xfId="479"/>
    <cellStyle name="Мои наименования показателей 4 4" xfId="480"/>
    <cellStyle name="Мои наименования показателей 4 5" xfId="481"/>
    <cellStyle name="Мои наименования показателей 4 6" xfId="482"/>
    <cellStyle name="Мои наименования показателей 4 7" xfId="483"/>
    <cellStyle name="Мои наименования показателей 4 8" xfId="484"/>
    <cellStyle name="Мои наименования показателей 5" xfId="485"/>
    <cellStyle name="Мои наименования показателей 5 2" xfId="486"/>
    <cellStyle name="Мои наименования показателей 5 3" xfId="487"/>
    <cellStyle name="Мои наименования показателей 5 4" xfId="488"/>
    <cellStyle name="Мои наименования показателей 5 5" xfId="489"/>
    <cellStyle name="Мои наименования показателей 5 6" xfId="490"/>
    <cellStyle name="Мои наименования показателей 5 7" xfId="491"/>
    <cellStyle name="Мои наименования показателей 5 8" xfId="492"/>
    <cellStyle name="Мои наименования показателей 6" xfId="493"/>
    <cellStyle name="Мои наименования показателей 7" xfId="494"/>
    <cellStyle name="Мои наименования показателей 8" xfId="495"/>
    <cellStyle name="Мои наименования показателей_BALANCE.TBO.1.71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GVS(v3.5)_цены161210" xfId="536"/>
    <cellStyle name="Обычный_JKH.OPEN.INFO.PRICE.VO_v4.0(10.02.11)" xfId="537"/>
    <cellStyle name="Обычный_OREP.JKH.POD.2010YEAR(v1.0)" xfId="538"/>
    <cellStyle name="Обычный_OREP.JKH.POD.2010YEAR(v1.1)" xfId="539"/>
    <cellStyle name="Обычный_POTR.EE(+PASPORT)" xfId="540"/>
    <cellStyle name="Обычный_PREDEL.JKH.2010(v1.3)" xfId="541"/>
    <cellStyle name="Обычный_PRIL1.ELECTR" xfId="542"/>
    <cellStyle name="Обычный_PRIL4.JKU.7.28(04.03.2009)" xfId="543"/>
    <cellStyle name="Обычный_TR.TARIFF.AUTO.P.M.2.16" xfId="544"/>
    <cellStyle name="Обычный_ЖКУ_проект3" xfId="545"/>
    <cellStyle name="Обычный_Книга2" xfId="546"/>
    <cellStyle name="Обычный_Мониторинг инвестиций" xfId="547"/>
    <cellStyle name="Обычный_Список листов" xfId="548"/>
    <cellStyle name="Обычный_Ссылки на публикации" xfId="549"/>
    <cellStyle name="Обычный_ТС цены" xfId="550"/>
    <cellStyle name="Обычный_форма 1 водопровод для орг" xfId="551"/>
    <cellStyle name="Обычный_Форма 22 ЖКХ" xfId="552"/>
    <cellStyle name="Followed Hyperlink" xfId="553"/>
    <cellStyle name="Плохой" xfId="554"/>
    <cellStyle name="Плохой 2" xfId="555"/>
    <cellStyle name="Плохой 3" xfId="556"/>
    <cellStyle name="Плохой 4" xfId="557"/>
    <cellStyle name="Плохой 5" xfId="558"/>
    <cellStyle name="Плохой 6" xfId="559"/>
    <cellStyle name="Плохой 7" xfId="560"/>
    <cellStyle name="Плохой 8" xfId="561"/>
    <cellStyle name="Плохой 9" xfId="562"/>
    <cellStyle name="Поле ввода" xfId="563"/>
    <cellStyle name="Пояснение" xfId="564"/>
    <cellStyle name="Пояснение 2" xfId="565"/>
    <cellStyle name="Пояснение 3" xfId="566"/>
    <cellStyle name="Пояснение 4" xfId="567"/>
    <cellStyle name="Пояснение 5" xfId="568"/>
    <cellStyle name="Пояснение 6" xfId="569"/>
    <cellStyle name="Пояснение 7" xfId="570"/>
    <cellStyle name="Пояснение 8" xfId="571"/>
    <cellStyle name="Пояснение 9" xfId="572"/>
    <cellStyle name="Примечание" xfId="573"/>
    <cellStyle name="Примечание 10" xfId="574"/>
    <cellStyle name="Примечание 11" xfId="575"/>
    <cellStyle name="Примечание 12" xfId="576"/>
    <cellStyle name="Примечание 2" xfId="577"/>
    <cellStyle name="Примечание 2 2" xfId="578"/>
    <cellStyle name="Примечание 2 3" xfId="579"/>
    <cellStyle name="Примечание 2 4" xfId="580"/>
    <cellStyle name="Примечание 2 5" xfId="581"/>
    <cellStyle name="Примечание 2 6" xfId="582"/>
    <cellStyle name="Примечание 2 7" xfId="583"/>
    <cellStyle name="Примечание 2 8" xfId="584"/>
    <cellStyle name="Примечание 3" xfId="585"/>
    <cellStyle name="Примечание 3 2" xfId="586"/>
    <cellStyle name="Примечание 3 3" xfId="587"/>
    <cellStyle name="Примечание 3 4" xfId="588"/>
    <cellStyle name="Примечание 3 5" xfId="589"/>
    <cellStyle name="Примечание 3 6" xfId="590"/>
    <cellStyle name="Примечание 3 7" xfId="591"/>
    <cellStyle name="Примечание 3 8" xfId="592"/>
    <cellStyle name="Примечание 4" xfId="593"/>
    <cellStyle name="Примечание 4 2" xfId="594"/>
    <cellStyle name="Примечание 4 3" xfId="595"/>
    <cellStyle name="Примечание 4 4" xfId="596"/>
    <cellStyle name="Примечание 4 5" xfId="597"/>
    <cellStyle name="Примечание 4 6" xfId="598"/>
    <cellStyle name="Примечание 4 7" xfId="599"/>
    <cellStyle name="Примечание 4 8" xfId="600"/>
    <cellStyle name="Примечание 5" xfId="601"/>
    <cellStyle name="Примечание 5 2" xfId="602"/>
    <cellStyle name="Примечание 5 3" xfId="603"/>
    <cellStyle name="Примечание 5 4" xfId="604"/>
    <cellStyle name="Примечание 5 5" xfId="605"/>
    <cellStyle name="Примечание 5 6" xfId="606"/>
    <cellStyle name="Примечание 5 7" xfId="607"/>
    <cellStyle name="Примечание 5 8" xfId="608"/>
    <cellStyle name="Примечание 6" xfId="609"/>
    <cellStyle name="Примечание 7" xfId="610"/>
    <cellStyle name="Примечание 8" xfId="611"/>
    <cellStyle name="Примечание 9" xfId="612"/>
    <cellStyle name="Percent" xfId="613"/>
    <cellStyle name="Процентный 2" xfId="614"/>
    <cellStyle name="Процентный 3" xfId="615"/>
    <cellStyle name="Процентный 4" xfId="616"/>
    <cellStyle name="Связанная ячейка" xfId="617"/>
    <cellStyle name="Связанная ячейка 2" xfId="618"/>
    <cellStyle name="Связанная ячейка 3" xfId="619"/>
    <cellStyle name="Связанная ячейка 4" xfId="620"/>
    <cellStyle name="Связанная ячейка 5" xfId="621"/>
    <cellStyle name="Связанная ячейка 6" xfId="622"/>
    <cellStyle name="Связанная ячейка 7" xfId="623"/>
    <cellStyle name="Связанная ячейка 8" xfId="624"/>
    <cellStyle name="Связанная ячейка 9" xfId="625"/>
    <cellStyle name="Стиль 1" xfId="626"/>
    <cellStyle name="ТЕКСТ" xfId="627"/>
    <cellStyle name="ТЕКСТ 2" xfId="628"/>
    <cellStyle name="ТЕКСТ 3" xfId="629"/>
    <cellStyle name="ТЕКСТ 4" xfId="630"/>
    <cellStyle name="ТЕКСТ 5" xfId="631"/>
    <cellStyle name="ТЕКСТ 6" xfId="632"/>
    <cellStyle name="ТЕКСТ 7" xfId="633"/>
    <cellStyle name="ТЕКСТ 8" xfId="634"/>
    <cellStyle name="Текст предупреждения" xfId="635"/>
    <cellStyle name="Текст предупреждения 2" xfId="636"/>
    <cellStyle name="Текст предупреждения 3" xfId="637"/>
    <cellStyle name="Текст предупреждения 4" xfId="638"/>
    <cellStyle name="Текст предупреждения 5" xfId="639"/>
    <cellStyle name="Текст предупреждения 6" xfId="640"/>
    <cellStyle name="Текст предупреждения 7" xfId="641"/>
    <cellStyle name="Текст предупреждения 8" xfId="642"/>
    <cellStyle name="Текст предупреждения 9" xfId="643"/>
    <cellStyle name="Текстовый" xfId="644"/>
    <cellStyle name="Текстовый 2" xfId="645"/>
    <cellStyle name="Текстовый 3" xfId="646"/>
    <cellStyle name="Текстовый 4" xfId="647"/>
    <cellStyle name="Текстовый 5" xfId="648"/>
    <cellStyle name="Текстовый 6" xfId="649"/>
    <cellStyle name="Текстовый 7" xfId="650"/>
    <cellStyle name="Текстовый 8" xfId="651"/>
    <cellStyle name="Текстовый_JKH.OPEN.INFO.PRICE.GVS_v4.0(10.02.11)" xfId="652"/>
    <cellStyle name="Тысячи [0]_3Com" xfId="653"/>
    <cellStyle name="Тысячи_3Com" xfId="654"/>
    <cellStyle name="ФИКСИРОВАННЫЙ" xfId="655"/>
    <cellStyle name="ФИКСИРОВАННЫЙ 2" xfId="656"/>
    <cellStyle name="ФИКСИРОВАННЫЙ 3" xfId="657"/>
    <cellStyle name="ФИКСИРОВАННЫЙ 4" xfId="658"/>
    <cellStyle name="ФИКСИРОВАННЫЙ 5" xfId="659"/>
    <cellStyle name="ФИКСИРОВАННЫЙ 6" xfId="660"/>
    <cellStyle name="ФИКСИРОВАННЫЙ 7" xfId="661"/>
    <cellStyle name="ФИКСИРОВАННЫЙ 8" xfId="662"/>
    <cellStyle name="Comma" xfId="663"/>
    <cellStyle name="Comma [0]" xfId="664"/>
    <cellStyle name="Финансовый 2" xfId="665"/>
    <cellStyle name="Формула" xfId="666"/>
    <cellStyle name="ФормулаВБ" xfId="667"/>
    <cellStyle name="ФормулаНаКонтроль" xfId="668"/>
    <cellStyle name="Хороший" xfId="669"/>
    <cellStyle name="Хороший 2" xfId="670"/>
    <cellStyle name="Хороший 3" xfId="671"/>
    <cellStyle name="Хороший 4" xfId="672"/>
    <cellStyle name="Хороший 5" xfId="673"/>
    <cellStyle name="Хороший 6" xfId="674"/>
    <cellStyle name="Хороший 7" xfId="675"/>
    <cellStyle name="Хороший 8" xfId="676"/>
    <cellStyle name="Хороший 9" xfId="677"/>
    <cellStyle name="Џђћ–…ќ’ќ›‰" xfId="6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20</xdr:row>
      <xdr:rowOff>28575</xdr:rowOff>
    </xdr:from>
    <xdr:to>
      <xdr:col>7</xdr:col>
      <xdr:colOff>2066925</xdr:colOff>
      <xdr:row>20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42912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2" customWidth="1"/>
    <col min="3" max="15" width="9.140625" style="82" customWidth="1"/>
    <col min="16" max="16" width="9.00390625" style="82" customWidth="1"/>
    <col min="17" max="18" width="2.7109375" style="82" customWidth="1"/>
    <col min="19" max="16384" width="9.140625" style="82" customWidth="1"/>
  </cols>
  <sheetData>
    <row r="1" spans="14:15" ht="11.25">
      <c r="N1" s="83"/>
      <c r="O1" s="83"/>
    </row>
    <row r="2" spans="2:17" ht="12.75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386" t="str">
        <f>"Версия "&amp;GetVersion()</f>
        <v>Версия 4.0</v>
      </c>
      <c r="Q2" s="387"/>
    </row>
    <row r="3" spans="2:17" ht="30.75" customHeight="1">
      <c r="B3" s="87"/>
      <c r="C3" s="388" t="s">
        <v>192</v>
      </c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90"/>
      <c r="Q3" s="88"/>
    </row>
    <row r="4" spans="2:17" ht="12.75">
      <c r="B4" s="87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90"/>
      <c r="P4" s="90"/>
      <c r="Q4" s="88"/>
    </row>
    <row r="5" spans="2:17" ht="15" customHeight="1">
      <c r="B5" s="87"/>
      <c r="C5" s="391" t="s">
        <v>497</v>
      </c>
      <c r="D5" s="391"/>
      <c r="E5" s="391"/>
      <c r="F5" s="391"/>
      <c r="G5" s="391"/>
      <c r="H5" s="391"/>
      <c r="I5" s="89"/>
      <c r="J5" s="89"/>
      <c r="K5" s="89"/>
      <c r="L5" s="89"/>
      <c r="M5" s="89"/>
      <c r="N5" s="90"/>
      <c r="O5" s="90"/>
      <c r="P5" s="160"/>
      <c r="Q5" s="91"/>
    </row>
    <row r="6" spans="2:17" ht="27" customHeight="1">
      <c r="B6" s="87"/>
      <c r="C6" s="392" t="s">
        <v>66</v>
      </c>
      <c r="D6" s="392"/>
      <c r="E6" s="392"/>
      <c r="F6" s="392"/>
      <c r="G6" s="392"/>
      <c r="H6" s="392"/>
      <c r="I6" s="89"/>
      <c r="J6" s="89"/>
      <c r="K6" s="89"/>
      <c r="L6" s="89"/>
      <c r="M6" s="160"/>
      <c r="N6" s="160"/>
      <c r="O6" s="160"/>
      <c r="P6" s="89"/>
      <c r="Q6" s="91"/>
    </row>
    <row r="7" spans="2:17" ht="11.25">
      <c r="B7" s="87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1"/>
    </row>
    <row r="8" spans="2:17" ht="11.25">
      <c r="B8" s="87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1"/>
    </row>
    <row r="9" spans="2:17" ht="11.25">
      <c r="B9" s="87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</row>
    <row r="10" spans="2:17" ht="11.25">
      <c r="B10" s="87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1"/>
    </row>
    <row r="11" spans="2:17" ht="11.25">
      <c r="B11" s="87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</row>
    <row r="12" spans="2:17" ht="11.25">
      <c r="B12" s="87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1"/>
    </row>
    <row r="13" spans="2:17" ht="11.25">
      <c r="B13" s="8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1"/>
    </row>
    <row r="14" spans="2:17" ht="11.25">
      <c r="B14" s="87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1"/>
    </row>
    <row r="15" spans="2:17" ht="11.25">
      <c r="B15" s="87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1"/>
    </row>
    <row r="16" spans="2:17" ht="11.25">
      <c r="B16" s="87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1"/>
    </row>
    <row r="17" spans="2:17" ht="11.25">
      <c r="B17" s="87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91"/>
    </row>
    <row r="18" spans="2:17" ht="11.25">
      <c r="B18" s="87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1"/>
    </row>
    <row r="19" spans="2:17" ht="11.25">
      <c r="B19" s="87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1"/>
    </row>
    <row r="20" spans="2:17" ht="11.25">
      <c r="B20" s="87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1"/>
    </row>
    <row r="21" spans="2:17" ht="11.25">
      <c r="B21" s="87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1"/>
    </row>
    <row r="22" spans="2:17" ht="11.25" customHeight="1">
      <c r="B22" s="87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1"/>
    </row>
    <row r="23" spans="2:17" ht="11.25">
      <c r="B23" s="87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1"/>
    </row>
    <row r="24" spans="2:17" ht="11.25">
      <c r="B24" s="87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1"/>
    </row>
    <row r="25" spans="2:17" ht="11.25">
      <c r="B25" s="87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1"/>
    </row>
    <row r="26" spans="2:17" ht="11.25">
      <c r="B26" s="87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1"/>
    </row>
    <row r="27" spans="2:17" ht="11.25">
      <c r="B27" s="87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1"/>
    </row>
    <row r="28" spans="2:17" ht="11.25">
      <c r="B28" s="87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1"/>
    </row>
    <row r="29" spans="2:17" ht="11.25">
      <c r="B29" s="87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91"/>
    </row>
    <row r="30" spans="2:17" ht="11.25">
      <c r="B30" s="87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1"/>
    </row>
    <row r="31" spans="2:17" ht="11.25">
      <c r="B31" s="87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1"/>
    </row>
    <row r="32" spans="2:17" ht="11.25">
      <c r="B32" s="87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1"/>
    </row>
    <row r="33" spans="2:17" ht="11.25">
      <c r="B33" s="87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1"/>
    </row>
    <row r="34" spans="2:17" ht="11.25">
      <c r="B34" s="87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91"/>
    </row>
    <row r="35" spans="2:17" s="92" customFormat="1" ht="11.25"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</row>
    <row r="36" spans="1:17" s="101" customFormat="1" ht="11.25">
      <c r="A36" s="96"/>
      <c r="B36" s="97"/>
      <c r="C36" s="383" t="s">
        <v>498</v>
      </c>
      <c r="D36" s="383"/>
      <c r="E36" s="383"/>
      <c r="F36" s="383"/>
      <c r="G36" s="383"/>
      <c r="H36" s="383"/>
      <c r="I36" s="98"/>
      <c r="J36" s="98"/>
      <c r="K36" s="98"/>
      <c r="L36" s="98"/>
      <c r="M36" s="98"/>
      <c r="N36" s="99"/>
      <c r="O36" s="99"/>
      <c r="P36" s="99"/>
      <c r="Q36" s="100"/>
    </row>
    <row r="37" spans="1:17" s="101" customFormat="1" ht="15" customHeight="1">
      <c r="A37" s="96"/>
      <c r="B37" s="97"/>
      <c r="C37" s="375" t="s">
        <v>240</v>
      </c>
      <c r="D37" s="375"/>
      <c r="E37" s="378"/>
      <c r="F37" s="385"/>
      <c r="G37" s="385"/>
      <c r="H37" s="385"/>
      <c r="I37" s="385"/>
      <c r="J37" s="385"/>
      <c r="K37" s="385"/>
      <c r="L37" s="97"/>
      <c r="M37" s="98"/>
      <c r="N37" s="99"/>
      <c r="O37" s="99"/>
      <c r="P37" s="99"/>
      <c r="Q37" s="100"/>
    </row>
    <row r="38" spans="1:17" s="101" customFormat="1" ht="15" customHeight="1">
      <c r="A38" s="96"/>
      <c r="B38" s="97"/>
      <c r="C38" s="375" t="s">
        <v>241</v>
      </c>
      <c r="D38" s="375"/>
      <c r="E38" s="378"/>
      <c r="F38" s="385"/>
      <c r="G38" s="385"/>
      <c r="H38" s="385"/>
      <c r="I38" s="385"/>
      <c r="J38" s="385"/>
      <c r="K38" s="385"/>
      <c r="L38" s="97"/>
      <c r="M38" s="98"/>
      <c r="N38" s="99"/>
      <c r="O38" s="99"/>
      <c r="P38" s="99"/>
      <c r="Q38" s="100"/>
    </row>
    <row r="39" spans="1:17" s="101" customFormat="1" ht="15" customHeight="1">
      <c r="A39" s="96"/>
      <c r="B39" s="97"/>
      <c r="C39" s="375" t="s">
        <v>191</v>
      </c>
      <c r="D39" s="375"/>
      <c r="E39" s="384"/>
      <c r="F39" s="385"/>
      <c r="G39" s="385"/>
      <c r="H39" s="385"/>
      <c r="I39" s="385"/>
      <c r="J39" s="385"/>
      <c r="K39" s="385"/>
      <c r="L39" s="97"/>
      <c r="M39" s="98"/>
      <c r="N39" s="99"/>
      <c r="O39" s="99"/>
      <c r="P39" s="99"/>
      <c r="Q39" s="100"/>
    </row>
    <row r="40" spans="1:17" s="101" customFormat="1" ht="15" customHeight="1">
      <c r="A40" s="96"/>
      <c r="B40" s="97"/>
      <c r="C40" s="375" t="s">
        <v>242</v>
      </c>
      <c r="D40" s="375"/>
      <c r="E40" s="376"/>
      <c r="F40" s="377"/>
      <c r="G40" s="377"/>
      <c r="H40" s="377"/>
      <c r="I40" s="377"/>
      <c r="J40" s="377"/>
      <c r="K40" s="378"/>
      <c r="L40" s="97"/>
      <c r="M40" s="98"/>
      <c r="N40" s="99"/>
      <c r="O40" s="99"/>
      <c r="P40" s="99"/>
      <c r="Q40" s="100"/>
    </row>
    <row r="41" spans="1:17" s="101" customFormat="1" ht="34.5" customHeight="1">
      <c r="A41" s="96"/>
      <c r="B41" s="97"/>
      <c r="C41" s="375" t="s">
        <v>243</v>
      </c>
      <c r="D41" s="375"/>
      <c r="E41" s="377"/>
      <c r="F41" s="377"/>
      <c r="G41" s="377"/>
      <c r="H41" s="377"/>
      <c r="I41" s="377"/>
      <c r="J41" s="377"/>
      <c r="K41" s="378"/>
      <c r="L41" s="97"/>
      <c r="M41" s="98"/>
      <c r="N41" s="99"/>
      <c r="O41" s="99"/>
      <c r="P41" s="99"/>
      <c r="Q41" s="100"/>
    </row>
    <row r="42" spans="1:17" s="101" customFormat="1" ht="11.25">
      <c r="A42" s="96"/>
      <c r="B42" s="97"/>
      <c r="C42" s="102"/>
      <c r="D42" s="102"/>
      <c r="E42" s="102"/>
      <c r="F42" s="102"/>
      <c r="G42" s="102"/>
      <c r="H42" s="102"/>
      <c r="I42" s="98"/>
      <c r="J42" s="98"/>
      <c r="K42" s="98"/>
      <c r="L42" s="98"/>
      <c r="M42" s="98"/>
      <c r="N42" s="99"/>
      <c r="O42" s="99"/>
      <c r="P42" s="99"/>
      <c r="Q42" s="100"/>
    </row>
    <row r="43" spans="1:17" s="101" customFormat="1" ht="11.25">
      <c r="A43" s="96"/>
      <c r="B43" s="97"/>
      <c r="C43" s="383" t="s">
        <v>499</v>
      </c>
      <c r="D43" s="383"/>
      <c r="E43" s="383"/>
      <c r="F43" s="383"/>
      <c r="G43" s="383"/>
      <c r="H43" s="383"/>
      <c r="I43" s="98"/>
      <c r="J43" s="98"/>
      <c r="K43" s="98"/>
      <c r="L43" s="98"/>
      <c r="M43" s="98"/>
      <c r="N43" s="99"/>
      <c r="O43" s="99"/>
      <c r="P43" s="99"/>
      <c r="Q43" s="100"/>
    </row>
    <row r="44" spans="1:17" s="101" customFormat="1" ht="15" customHeight="1">
      <c r="A44" s="96"/>
      <c r="B44" s="97"/>
      <c r="C44" s="375" t="s">
        <v>240</v>
      </c>
      <c r="D44" s="375"/>
      <c r="E44" s="378"/>
      <c r="F44" s="380"/>
      <c r="G44" s="380"/>
      <c r="H44" s="380"/>
      <c r="I44" s="380"/>
      <c r="J44" s="380"/>
      <c r="K44" s="380"/>
      <c r="L44" s="97"/>
      <c r="M44" s="98"/>
      <c r="N44" s="99"/>
      <c r="O44" s="99"/>
      <c r="P44" s="99"/>
      <c r="Q44" s="100"/>
    </row>
    <row r="45" spans="1:17" s="101" customFormat="1" ht="15" customHeight="1">
      <c r="A45" s="96"/>
      <c r="B45" s="97"/>
      <c r="C45" s="375" t="s">
        <v>241</v>
      </c>
      <c r="D45" s="375"/>
      <c r="E45" s="379"/>
      <c r="F45" s="380"/>
      <c r="G45" s="380"/>
      <c r="H45" s="380"/>
      <c r="I45" s="380"/>
      <c r="J45" s="380"/>
      <c r="K45" s="380"/>
      <c r="L45" s="97"/>
      <c r="M45" s="98"/>
      <c r="N45" s="99"/>
      <c r="O45" s="99"/>
      <c r="P45" s="99"/>
      <c r="Q45" s="100"/>
    </row>
    <row r="46" spans="1:17" s="101" customFormat="1" ht="15" customHeight="1">
      <c r="A46" s="96"/>
      <c r="B46" s="97"/>
      <c r="C46" s="375" t="s">
        <v>191</v>
      </c>
      <c r="D46" s="375"/>
      <c r="E46" s="381"/>
      <c r="F46" s="382"/>
      <c r="G46" s="382"/>
      <c r="H46" s="382"/>
      <c r="I46" s="382"/>
      <c r="J46" s="382"/>
      <c r="K46" s="382"/>
      <c r="L46" s="97"/>
      <c r="M46" s="98"/>
      <c r="N46" s="99"/>
      <c r="O46" s="99"/>
      <c r="P46" s="99"/>
      <c r="Q46" s="100"/>
    </row>
    <row r="47" spans="1:17" s="101" customFormat="1" ht="15" customHeight="1">
      <c r="A47" s="96"/>
      <c r="B47" s="97"/>
      <c r="C47" s="375" t="s">
        <v>242</v>
      </c>
      <c r="D47" s="375"/>
      <c r="E47" s="376"/>
      <c r="F47" s="377"/>
      <c r="G47" s="377"/>
      <c r="H47" s="377"/>
      <c r="I47" s="377"/>
      <c r="J47" s="377"/>
      <c r="K47" s="378"/>
      <c r="L47" s="97"/>
      <c r="M47" s="98"/>
      <c r="N47" s="99"/>
      <c r="O47" s="99"/>
      <c r="P47" s="99"/>
      <c r="Q47" s="100"/>
    </row>
    <row r="48" spans="1:17" s="101" customFormat="1" ht="33.75" customHeight="1">
      <c r="A48" s="96"/>
      <c r="B48" s="97"/>
      <c r="C48" s="375" t="s">
        <v>243</v>
      </c>
      <c r="D48" s="375"/>
      <c r="E48" s="377"/>
      <c r="F48" s="377"/>
      <c r="G48" s="377"/>
      <c r="H48" s="377"/>
      <c r="I48" s="377"/>
      <c r="J48" s="377"/>
      <c r="K48" s="377"/>
      <c r="L48" s="97"/>
      <c r="M48" s="98"/>
      <c r="N48" s="99"/>
      <c r="O48" s="99"/>
      <c r="P48" s="99"/>
      <c r="Q48" s="100"/>
    </row>
    <row r="49" spans="2:17" ht="11.25"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5"/>
    </row>
  </sheetData>
  <sheetProtection password="FA9C" sheet="1" objects="1" scenarios="1" formatColumns="0" formatRows="0"/>
  <mergeCells count="26">
    <mergeCell ref="C36:H36"/>
    <mergeCell ref="C37:D37"/>
    <mergeCell ref="E37:K37"/>
    <mergeCell ref="C38:D38"/>
    <mergeCell ref="E38:K38"/>
    <mergeCell ref="P2:Q2"/>
    <mergeCell ref="C3:P3"/>
    <mergeCell ref="C5:H5"/>
    <mergeCell ref="C6:H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47:D47"/>
    <mergeCell ref="E47:K47"/>
    <mergeCell ref="C48:D48"/>
    <mergeCell ref="E48:K48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211" t="s">
        <v>312</v>
      </c>
      <c r="B1" s="211" t="s">
        <v>313</v>
      </c>
    </row>
    <row r="2" spans="1:2" ht="11.25">
      <c r="A2" s="48" t="s">
        <v>325</v>
      </c>
      <c r="B2" s="48" t="s">
        <v>342</v>
      </c>
    </row>
    <row r="3" spans="1:2" ht="11.25">
      <c r="A3" s="48" t="s">
        <v>328</v>
      </c>
      <c r="B3" s="48" t="s">
        <v>321</v>
      </c>
    </row>
    <row r="4" spans="1:2" ht="11.25">
      <c r="A4" s="48" t="s">
        <v>341</v>
      </c>
      <c r="B4" s="48" t="s">
        <v>315</v>
      </c>
    </row>
    <row r="5" spans="1:2" ht="11.25">
      <c r="A5" s="48" t="s">
        <v>282</v>
      </c>
      <c r="B5" s="48" t="s">
        <v>316</v>
      </c>
    </row>
    <row r="6" spans="1:2" ht="11.25">
      <c r="A6" s="48" t="s">
        <v>283</v>
      </c>
      <c r="B6" s="48" t="s">
        <v>317</v>
      </c>
    </row>
    <row r="7" spans="1:2" ht="11.25">
      <c r="A7" s="48" t="s">
        <v>126</v>
      </c>
      <c r="B7" s="48" t="s">
        <v>318</v>
      </c>
    </row>
    <row r="8" spans="1:2" ht="11.25">
      <c r="A8" s="48" t="s">
        <v>466</v>
      </c>
      <c r="B8" s="48" t="s">
        <v>319</v>
      </c>
    </row>
    <row r="9" spans="1:2" ht="11.25">
      <c r="A9" s="48" t="s">
        <v>331</v>
      </c>
      <c r="B9" s="48" t="s">
        <v>320</v>
      </c>
    </row>
    <row r="10" ht="11.25">
      <c r="B10" s="48" t="s">
        <v>322</v>
      </c>
    </row>
    <row r="11" ht="11.25">
      <c r="B11" s="48" t="s">
        <v>490</v>
      </c>
    </row>
    <row r="12" ht="11.25">
      <c r="B12" s="48" t="s">
        <v>491</v>
      </c>
    </row>
    <row r="13" ht="11.25">
      <c r="B13" s="48" t="s">
        <v>492</v>
      </c>
    </row>
    <row r="14" ht="11.25">
      <c r="B14" s="48" t="s">
        <v>493</v>
      </c>
    </row>
    <row r="15" ht="11.25">
      <c r="B15" s="48" t="s">
        <v>494</v>
      </c>
    </row>
    <row r="16" ht="11.25">
      <c r="B16" s="48" t="s">
        <v>495</v>
      </c>
    </row>
    <row r="17" ht="11.25">
      <c r="B17" s="48" t="s">
        <v>496</v>
      </c>
    </row>
    <row r="18" ht="11.25">
      <c r="B18" s="48" t="s">
        <v>314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2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08" bestFit="1" customWidth="1"/>
    <col min="2" max="2" width="9.140625" style="3" customWidth="1"/>
    <col min="3" max="3" width="31.00390625" style="3" customWidth="1"/>
    <col min="4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41" s="55" customFormat="1" ht="15" customHeight="1">
      <c r="A2" s="209" t="s">
        <v>127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4" spans="1:9" s="78" customFormat="1" ht="15" customHeight="1">
      <c r="A4" s="77"/>
      <c r="B4" s="77"/>
      <c r="D4" s="170"/>
      <c r="E4" s="181"/>
      <c r="F4" s="215"/>
      <c r="G4" s="174" t="s">
        <v>164</v>
      </c>
      <c r="H4" s="207"/>
      <c r="I4" s="162"/>
    </row>
    <row r="7" spans="1:41" s="55" customFormat="1" ht="15" customHeight="1">
      <c r="A7" s="209" t="s">
        <v>128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10" s="80" customFormat="1" ht="15" customHeight="1">
      <c r="A9" s="79"/>
      <c r="B9" s="79"/>
      <c r="D9" s="163"/>
      <c r="E9" s="457"/>
      <c r="F9" s="458"/>
      <c r="G9" s="175" t="s">
        <v>120</v>
      </c>
      <c r="H9" s="173" t="s">
        <v>164</v>
      </c>
      <c r="I9" s="178"/>
      <c r="J9" s="176"/>
    </row>
    <row r="10" spans="1:10" s="80" customFormat="1" ht="15" customHeight="1">
      <c r="A10" s="79"/>
      <c r="B10" s="79"/>
      <c r="D10" s="163"/>
      <c r="E10" s="457"/>
      <c r="F10" s="458"/>
      <c r="G10" s="175" t="s">
        <v>131</v>
      </c>
      <c r="H10" s="185"/>
      <c r="I10" s="180"/>
      <c r="J10" s="206"/>
    </row>
    <row r="11" spans="1:10" s="80" customFormat="1" ht="15" customHeight="1">
      <c r="A11" s="79"/>
      <c r="B11" s="79"/>
      <c r="D11" s="163"/>
      <c r="E11" s="457"/>
      <c r="F11" s="458"/>
      <c r="G11" s="175" t="s">
        <v>130</v>
      </c>
      <c r="H11" s="173" t="s">
        <v>164</v>
      </c>
      <c r="I11" s="179">
        <f>IF(I10="",0,IF(I10=0,0,I9/I10))</f>
        <v>0</v>
      </c>
      <c r="J11" s="206"/>
    </row>
    <row r="12" spans="1:10" s="80" customFormat="1" ht="15" customHeight="1">
      <c r="A12" s="79"/>
      <c r="B12" s="79"/>
      <c r="D12" s="163"/>
      <c r="E12" s="457"/>
      <c r="F12" s="458"/>
      <c r="G12" s="175" t="s">
        <v>121</v>
      </c>
      <c r="H12" s="173" t="s">
        <v>114</v>
      </c>
      <c r="I12" s="186"/>
      <c r="J12" s="176"/>
    </row>
    <row r="14" spans="1:41" s="55" customFormat="1" ht="15" customHeight="1">
      <c r="A14" s="209" t="s">
        <v>129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</row>
    <row r="16" spans="1:8" s="48" customFormat="1" ht="15" customHeight="1">
      <c r="A16" s="210"/>
      <c r="D16" s="170"/>
      <c r="E16" s="189"/>
      <c r="F16" s="171"/>
      <c r="G16" s="190"/>
      <c r="H16" s="164"/>
    </row>
    <row r="18" spans="1:41" s="55" customFormat="1" ht="15" customHeight="1">
      <c r="A18" s="209" t="s">
        <v>290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  <c r="N18" s="74"/>
      <c r="O18" s="74"/>
      <c r="P18" s="74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5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</row>
    <row r="20" spans="4:10" s="364" customFormat="1" ht="15" customHeight="1">
      <c r="D20" s="366"/>
      <c r="E20" s="367"/>
      <c r="F20" s="171"/>
      <c r="G20" s="368"/>
      <c r="H20" s="368"/>
      <c r="I20" s="369"/>
      <c r="J20" s="365"/>
    </row>
    <row r="23" spans="1:41" s="55" customFormat="1" ht="15" customHeight="1">
      <c r="A23" s="209" t="s">
        <v>281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4"/>
      <c r="N23" s="74"/>
      <c r="O23" s="74"/>
      <c r="P23" s="74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5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</row>
    <row r="25" spans="4:41" s="251" customFormat="1" ht="30.75" customHeight="1">
      <c r="D25" s="239"/>
      <c r="E25" s="335" t="s">
        <v>113</v>
      </c>
      <c r="F25" s="336"/>
      <c r="G25" s="337"/>
      <c r="H25" s="360"/>
      <c r="I25" s="360"/>
      <c r="J25" s="337"/>
      <c r="K25" s="360"/>
      <c r="L25" s="360"/>
      <c r="M25" s="337"/>
      <c r="N25" s="360"/>
      <c r="O25" s="360"/>
      <c r="P25" s="337"/>
      <c r="Q25" s="360"/>
      <c r="R25" s="361"/>
      <c r="S25" s="338"/>
      <c r="T25" s="338"/>
      <c r="U25" s="339"/>
      <c r="V25" s="340"/>
      <c r="W25" s="340"/>
      <c r="X25" s="341"/>
      <c r="Y25" s="248"/>
      <c r="Z25" s="249"/>
      <c r="AA25" s="249"/>
      <c r="AB25" s="249"/>
      <c r="AC25" s="249"/>
      <c r="AD25" s="249"/>
      <c r="AE25" s="249"/>
      <c r="AF25" s="249"/>
      <c r="AG25" s="249"/>
      <c r="AH25" s="250"/>
      <c r="AI25" s="250"/>
      <c r="AJ25" s="250"/>
      <c r="AK25" s="250"/>
      <c r="AL25" s="250"/>
      <c r="AM25" s="250"/>
      <c r="AN25" s="250"/>
      <c r="AO25" s="250"/>
    </row>
    <row r="26" ht="15.75" customHeight="1"/>
  </sheetData>
  <sheetProtection formatColumns="0" formatRows="0"/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5:T25">
      <formula1>1</formula1>
      <formula2>73051</formula2>
    </dataValidation>
  </dataValidations>
  <hyperlinks>
    <hyperlink ref="D20" location="'Ссылки на публикаци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249</v>
      </c>
      <c r="B1" s="38" t="s">
        <v>245</v>
      </c>
      <c r="C1" s="38" t="s">
        <v>246</v>
      </c>
      <c r="D1" s="40" t="s">
        <v>166</v>
      </c>
      <c r="E1" s="40" t="s">
        <v>186</v>
      </c>
      <c r="F1" s="40" t="s">
        <v>188</v>
      </c>
      <c r="G1" s="40" t="s">
        <v>187</v>
      </c>
      <c r="H1" s="40" t="s">
        <v>73</v>
      </c>
      <c r="I1" s="40" t="s">
        <v>505</v>
      </c>
      <c r="J1" s="40" t="s">
        <v>146</v>
      </c>
      <c r="CN1" s="76" t="s">
        <v>155</v>
      </c>
    </row>
    <row r="2" spans="1:10" ht="12.75">
      <c r="A2" s="41" t="s">
        <v>158</v>
      </c>
      <c r="B2" s="212" t="s">
        <v>247</v>
      </c>
      <c r="C2" s="43">
        <v>2009</v>
      </c>
      <c r="D2" s="213" t="s">
        <v>164</v>
      </c>
      <c r="E2" s="58" t="s">
        <v>167</v>
      </c>
      <c r="F2" s="58" t="s">
        <v>168</v>
      </c>
      <c r="G2" s="58" t="s">
        <v>168</v>
      </c>
      <c r="H2" s="159" t="s">
        <v>521</v>
      </c>
      <c r="I2" s="53" t="s">
        <v>147</v>
      </c>
      <c r="J2" s="39" t="s">
        <v>138</v>
      </c>
    </row>
    <row r="3" spans="1:10" ht="12.75">
      <c r="A3" s="41" t="s">
        <v>159</v>
      </c>
      <c r="B3" s="212" t="s">
        <v>184</v>
      </c>
      <c r="C3" s="43">
        <v>2010</v>
      </c>
      <c r="D3" s="213" t="s">
        <v>165</v>
      </c>
      <c r="E3" s="58" t="s">
        <v>169</v>
      </c>
      <c r="F3" s="58" t="s">
        <v>170</v>
      </c>
      <c r="G3" s="58" t="s">
        <v>170</v>
      </c>
      <c r="H3" s="159" t="s">
        <v>345</v>
      </c>
      <c r="I3" s="53" t="s">
        <v>522</v>
      </c>
      <c r="J3" s="39" t="s">
        <v>139</v>
      </c>
    </row>
    <row r="4" spans="2:10" ht="12.75">
      <c r="B4" s="212" t="s">
        <v>185</v>
      </c>
      <c r="C4" s="43">
        <v>2011</v>
      </c>
      <c r="E4" s="58" t="s">
        <v>303</v>
      </c>
      <c r="F4" s="58" t="s">
        <v>171</v>
      </c>
      <c r="G4" s="58" t="s">
        <v>171</v>
      </c>
      <c r="H4" s="159" t="s">
        <v>346</v>
      </c>
      <c r="I4" s="53" t="s">
        <v>514</v>
      </c>
      <c r="J4" s="39" t="s">
        <v>140</v>
      </c>
    </row>
    <row r="5" spans="2:10" ht="12.75">
      <c r="B5" s="212" t="s">
        <v>236</v>
      </c>
      <c r="C5" s="43">
        <v>2012</v>
      </c>
      <c r="E5" s="58" t="s">
        <v>172</v>
      </c>
      <c r="F5" s="58" t="s">
        <v>173</v>
      </c>
      <c r="G5" s="58" t="s">
        <v>173</v>
      </c>
      <c r="H5" s="159" t="s">
        <v>347</v>
      </c>
      <c r="I5" s="53" t="s">
        <v>148</v>
      </c>
      <c r="J5" s="39" t="s">
        <v>141</v>
      </c>
    </row>
    <row r="6" spans="2:10" ht="11.25">
      <c r="B6" s="42"/>
      <c r="C6" s="43">
        <v>2013</v>
      </c>
      <c r="E6" s="58" t="s">
        <v>304</v>
      </c>
      <c r="F6" s="58" t="s">
        <v>174</v>
      </c>
      <c r="G6" s="58" t="s">
        <v>174</v>
      </c>
      <c r="H6" s="159" t="s">
        <v>348</v>
      </c>
      <c r="I6" s="53" t="s">
        <v>515</v>
      </c>
      <c r="J6" s="39" t="s">
        <v>134</v>
      </c>
    </row>
    <row r="7" spans="2:10" ht="11.25">
      <c r="B7" s="42"/>
      <c r="C7" s="43">
        <v>2014</v>
      </c>
      <c r="E7" s="58" t="s">
        <v>305</v>
      </c>
      <c r="F7" s="58" t="s">
        <v>175</v>
      </c>
      <c r="G7" s="58" t="s">
        <v>175</v>
      </c>
      <c r="H7" s="159" t="s">
        <v>349</v>
      </c>
      <c r="I7" s="53" t="s">
        <v>516</v>
      </c>
      <c r="J7" s="39" t="s">
        <v>135</v>
      </c>
    </row>
    <row r="8" spans="2:10" ht="11.25">
      <c r="B8" s="42"/>
      <c r="C8" s="43">
        <v>2015</v>
      </c>
      <c r="E8" s="58" t="s">
        <v>306</v>
      </c>
      <c r="F8" s="58" t="s">
        <v>176</v>
      </c>
      <c r="G8" s="58" t="s">
        <v>176</v>
      </c>
      <c r="H8" s="159" t="s">
        <v>350</v>
      </c>
      <c r="I8" s="53" t="s">
        <v>517</v>
      </c>
      <c r="J8" s="39" t="s">
        <v>136</v>
      </c>
    </row>
    <row r="9" spans="2:10" ht="11.25">
      <c r="B9" s="42"/>
      <c r="C9" s="43"/>
      <c r="E9" s="58" t="s">
        <v>177</v>
      </c>
      <c r="F9" s="58" t="s">
        <v>178</v>
      </c>
      <c r="G9" s="58" t="s">
        <v>178</v>
      </c>
      <c r="H9" s="159" t="s">
        <v>351</v>
      </c>
      <c r="I9" s="53" t="s">
        <v>355</v>
      </c>
      <c r="J9" s="39" t="s">
        <v>137</v>
      </c>
    </row>
    <row r="10" spans="2:10" ht="11.25">
      <c r="B10" s="42"/>
      <c r="C10" s="43"/>
      <c r="E10" s="58" t="s">
        <v>179</v>
      </c>
      <c r="F10" s="58" t="s">
        <v>180</v>
      </c>
      <c r="G10" s="58" t="s">
        <v>180</v>
      </c>
      <c r="H10" s="159" t="s">
        <v>352</v>
      </c>
      <c r="J10" s="39" t="s">
        <v>142</v>
      </c>
    </row>
    <row r="11" spans="2:10" ht="11.25">
      <c r="B11" s="42"/>
      <c r="C11" s="43"/>
      <c r="E11" s="58" t="s">
        <v>181</v>
      </c>
      <c r="F11" s="58">
        <v>10</v>
      </c>
      <c r="G11" s="58">
        <v>10</v>
      </c>
      <c r="H11" s="159" t="s">
        <v>353</v>
      </c>
      <c r="J11" s="39" t="s">
        <v>143</v>
      </c>
    </row>
    <row r="12" spans="2:10" ht="11.25">
      <c r="B12" s="42"/>
      <c r="C12" s="43"/>
      <c r="E12" s="58" t="s">
        <v>182</v>
      </c>
      <c r="F12" s="58">
        <v>11</v>
      </c>
      <c r="G12" s="58">
        <v>11</v>
      </c>
      <c r="H12" s="159" t="s">
        <v>0</v>
      </c>
      <c r="J12" s="39" t="s">
        <v>144</v>
      </c>
    </row>
    <row r="13" spans="2:10" ht="11.25">
      <c r="B13" s="42"/>
      <c r="C13" s="43"/>
      <c r="E13" s="58" t="s">
        <v>183</v>
      </c>
      <c r="F13" s="58">
        <v>12</v>
      </c>
      <c r="G13" s="58">
        <v>12</v>
      </c>
      <c r="H13" s="159" t="s">
        <v>1</v>
      </c>
      <c r="J13" s="39" t="s">
        <v>145</v>
      </c>
    </row>
    <row r="14" spans="2:8" ht="11.25">
      <c r="B14" s="42"/>
      <c r="C14" s="43"/>
      <c r="E14" s="58"/>
      <c r="F14" s="58"/>
      <c r="G14" s="58">
        <v>13</v>
      </c>
      <c r="H14" s="159" t="s">
        <v>2</v>
      </c>
    </row>
    <row r="15" spans="2:8" ht="11.25">
      <c r="B15" s="42"/>
      <c r="C15" s="43"/>
      <c r="E15" s="58"/>
      <c r="F15" s="58"/>
      <c r="G15" s="58">
        <v>14</v>
      </c>
      <c r="H15" s="159" t="s">
        <v>3</v>
      </c>
    </row>
    <row r="16" spans="2:8" ht="11.25">
      <c r="B16" s="42"/>
      <c r="C16" s="43"/>
      <c r="E16" s="58"/>
      <c r="F16" s="58"/>
      <c r="G16" s="58">
        <v>15</v>
      </c>
      <c r="H16" s="159" t="s">
        <v>4</v>
      </c>
    </row>
    <row r="17" spans="5:8" ht="11.25">
      <c r="E17" s="58"/>
      <c r="F17" s="58"/>
      <c r="G17" s="58">
        <v>16</v>
      </c>
      <c r="H17" s="159" t="s">
        <v>5</v>
      </c>
    </row>
    <row r="18" spans="5:8" ht="11.25">
      <c r="E18" s="58"/>
      <c r="F18" s="58"/>
      <c r="G18" s="58">
        <v>17</v>
      </c>
      <c r="H18" s="159" t="s">
        <v>6</v>
      </c>
    </row>
    <row r="19" spans="5:8" ht="11.25">
      <c r="E19" s="58"/>
      <c r="F19" s="58"/>
      <c r="G19" s="58">
        <v>18</v>
      </c>
      <c r="H19" s="159" t="s">
        <v>7</v>
      </c>
    </row>
    <row r="20" spans="5:8" ht="11.25">
      <c r="E20" s="58"/>
      <c r="F20" s="58"/>
      <c r="G20" s="58">
        <v>19</v>
      </c>
      <c r="H20" s="159" t="s">
        <v>8</v>
      </c>
    </row>
    <row r="21" spans="5:8" ht="11.25">
      <c r="E21" s="58"/>
      <c r="F21" s="58"/>
      <c r="G21" s="58">
        <v>20</v>
      </c>
      <c r="H21" s="159" t="s">
        <v>9</v>
      </c>
    </row>
    <row r="22" spans="5:8" ht="11.25">
      <c r="E22" s="58"/>
      <c r="F22" s="58"/>
      <c r="G22" s="58">
        <v>21</v>
      </c>
      <c r="H22" s="159" t="s">
        <v>10</v>
      </c>
    </row>
    <row r="23" spans="5:8" ht="11.25">
      <c r="E23" s="58"/>
      <c r="F23" s="58"/>
      <c r="G23" s="58">
        <v>22</v>
      </c>
      <c r="H23" s="159" t="s">
        <v>11</v>
      </c>
    </row>
    <row r="24" spans="1:8" ht="11.25">
      <c r="A24" s="39"/>
      <c r="E24" s="58"/>
      <c r="F24" s="58"/>
      <c r="G24" s="58">
        <v>23</v>
      </c>
      <c r="H24" s="159" t="s">
        <v>12</v>
      </c>
    </row>
    <row r="25" spans="5:8" ht="11.25">
      <c r="E25" s="58"/>
      <c r="F25" s="58"/>
      <c r="G25" s="58">
        <v>24</v>
      </c>
      <c r="H25" s="159" t="s">
        <v>13</v>
      </c>
    </row>
    <row r="26" spans="5:8" ht="11.25">
      <c r="E26" s="58"/>
      <c r="F26" s="58"/>
      <c r="G26" s="58">
        <v>25</v>
      </c>
      <c r="H26" s="159" t="s">
        <v>14</v>
      </c>
    </row>
    <row r="27" spans="5:8" ht="11.25">
      <c r="E27" s="58"/>
      <c r="F27" s="58"/>
      <c r="G27" s="58">
        <v>26</v>
      </c>
      <c r="H27" s="159" t="s">
        <v>15</v>
      </c>
    </row>
    <row r="28" spans="5:8" ht="11.25">
      <c r="E28" s="58"/>
      <c r="F28" s="58"/>
      <c r="G28" s="58">
        <v>27</v>
      </c>
      <c r="H28" s="159" t="s">
        <v>16</v>
      </c>
    </row>
    <row r="29" spans="5:8" ht="11.25">
      <c r="E29" s="58"/>
      <c r="F29" s="58"/>
      <c r="G29" s="58">
        <v>28</v>
      </c>
      <c r="H29" s="159" t="s">
        <v>17</v>
      </c>
    </row>
    <row r="30" spans="5:8" ht="11.25">
      <c r="E30" s="58"/>
      <c r="F30" s="58"/>
      <c r="G30" s="58">
        <v>29</v>
      </c>
      <c r="H30" s="159" t="s">
        <v>18</v>
      </c>
    </row>
    <row r="31" spans="5:8" ht="11.25">
      <c r="E31" s="58"/>
      <c r="F31" s="58"/>
      <c r="G31" s="58">
        <v>30</v>
      </c>
      <c r="H31" s="159" t="s">
        <v>19</v>
      </c>
    </row>
    <row r="32" spans="5:8" ht="11.25">
      <c r="E32" s="58"/>
      <c r="F32" s="58"/>
      <c r="G32" s="58">
        <v>31</v>
      </c>
      <c r="H32" s="159" t="s">
        <v>20</v>
      </c>
    </row>
    <row r="33" ht="11.25">
      <c r="H33" s="159" t="s">
        <v>21</v>
      </c>
    </row>
    <row r="34" ht="11.25">
      <c r="H34" s="159" t="s">
        <v>22</v>
      </c>
    </row>
    <row r="35" ht="11.25">
      <c r="H35" s="159" t="s">
        <v>23</v>
      </c>
    </row>
    <row r="36" ht="11.25">
      <c r="H36" s="159" t="s">
        <v>24</v>
      </c>
    </row>
    <row r="37" ht="11.25">
      <c r="H37" s="159" t="s">
        <v>25</v>
      </c>
    </row>
    <row r="38" ht="11.25">
      <c r="H38" s="159" t="s">
        <v>26</v>
      </c>
    </row>
    <row r="39" ht="11.25">
      <c r="H39" s="159" t="s">
        <v>27</v>
      </c>
    </row>
    <row r="40" ht="11.25">
      <c r="H40" s="159" t="s">
        <v>28</v>
      </c>
    </row>
    <row r="41" ht="11.25">
      <c r="H41" s="159" t="s">
        <v>29</v>
      </c>
    </row>
    <row r="42" ht="11.25">
      <c r="H42" s="159" t="s">
        <v>30</v>
      </c>
    </row>
    <row r="43" ht="11.25">
      <c r="H43" s="159" t="s">
        <v>31</v>
      </c>
    </row>
    <row r="44" ht="11.25">
      <c r="H44" s="159" t="s">
        <v>32</v>
      </c>
    </row>
    <row r="45" ht="11.25">
      <c r="H45" s="159" t="s">
        <v>33</v>
      </c>
    </row>
    <row r="46" ht="11.25">
      <c r="H46" s="159" t="s">
        <v>34</v>
      </c>
    </row>
    <row r="47" ht="11.25">
      <c r="H47" s="159" t="s">
        <v>35</v>
      </c>
    </row>
    <row r="48" ht="11.25">
      <c r="H48" s="159" t="s">
        <v>36</v>
      </c>
    </row>
    <row r="49" ht="11.25">
      <c r="H49" s="159" t="s">
        <v>37</v>
      </c>
    </row>
    <row r="50" ht="11.25">
      <c r="H50" s="159" t="s">
        <v>38</v>
      </c>
    </row>
    <row r="51" ht="11.25">
      <c r="H51" s="159" t="s">
        <v>39</v>
      </c>
    </row>
    <row r="52" ht="11.25">
      <c r="H52" s="159" t="s">
        <v>40</v>
      </c>
    </row>
    <row r="53" ht="11.25">
      <c r="H53" s="159" t="s">
        <v>41</v>
      </c>
    </row>
    <row r="54" ht="11.25">
      <c r="H54" s="159" t="s">
        <v>42</v>
      </c>
    </row>
    <row r="55" ht="11.25">
      <c r="H55" s="159" t="s">
        <v>43</v>
      </c>
    </row>
    <row r="56" ht="11.25">
      <c r="H56" s="159" t="s">
        <v>44</v>
      </c>
    </row>
    <row r="57" ht="11.25">
      <c r="H57" s="159" t="s">
        <v>45</v>
      </c>
    </row>
    <row r="58" ht="11.25">
      <c r="H58" s="159" t="s">
        <v>46</v>
      </c>
    </row>
    <row r="59" ht="11.25">
      <c r="H59" s="159" t="s">
        <v>47</v>
      </c>
    </row>
    <row r="60" ht="11.25">
      <c r="H60" s="159" t="s">
        <v>48</v>
      </c>
    </row>
    <row r="61" ht="11.25">
      <c r="H61" s="159" t="s">
        <v>49</v>
      </c>
    </row>
    <row r="62" ht="11.25">
      <c r="H62" s="159" t="s">
        <v>50</v>
      </c>
    </row>
    <row r="63" ht="11.25">
      <c r="H63" s="159" t="s">
        <v>51</v>
      </c>
    </row>
    <row r="64" ht="11.25">
      <c r="H64" s="159" t="s">
        <v>52</v>
      </c>
    </row>
    <row r="65" ht="11.25">
      <c r="H65" s="159" t="s">
        <v>53</v>
      </c>
    </row>
    <row r="66" ht="11.25">
      <c r="H66" s="159" t="s">
        <v>54</v>
      </c>
    </row>
    <row r="67" ht="11.25">
      <c r="H67" s="159" t="s">
        <v>55</v>
      </c>
    </row>
    <row r="68" ht="11.25">
      <c r="H68" s="159" t="s">
        <v>56</v>
      </c>
    </row>
    <row r="69" ht="11.25">
      <c r="H69" s="159" t="s">
        <v>57</v>
      </c>
    </row>
    <row r="70" ht="11.25">
      <c r="H70" s="159" t="s">
        <v>58</v>
      </c>
    </row>
    <row r="71" ht="11.25">
      <c r="H71" s="159" t="s">
        <v>59</v>
      </c>
    </row>
    <row r="72" ht="11.25">
      <c r="H72" s="159" t="s">
        <v>60</v>
      </c>
    </row>
    <row r="73" ht="11.25">
      <c r="H73" s="159" t="s">
        <v>61</v>
      </c>
    </row>
    <row r="74" ht="11.25">
      <c r="H74" s="159" t="s">
        <v>62</v>
      </c>
    </row>
    <row r="75" ht="11.25">
      <c r="H75" s="159" t="s">
        <v>63</v>
      </c>
    </row>
    <row r="76" ht="11.25">
      <c r="H76" s="159" t="s">
        <v>64</v>
      </c>
    </row>
    <row r="77" ht="11.25">
      <c r="H77" s="159" t="s">
        <v>65</v>
      </c>
    </row>
    <row r="78" ht="11.25">
      <c r="H78" s="159" t="s">
        <v>66</v>
      </c>
    </row>
    <row r="79" ht="11.25">
      <c r="H79" s="159" t="s">
        <v>154</v>
      </c>
    </row>
    <row r="80" ht="11.25">
      <c r="H80" s="159" t="s">
        <v>67</v>
      </c>
    </row>
    <row r="81" ht="11.25">
      <c r="H81" s="159" t="s">
        <v>68</v>
      </c>
    </row>
    <row r="82" ht="11.25">
      <c r="H82" s="159" t="s">
        <v>69</v>
      </c>
    </row>
    <row r="83" ht="11.25">
      <c r="H83" s="159" t="s">
        <v>70</v>
      </c>
    </row>
    <row r="84" ht="11.25">
      <c r="H84" s="159" t="s">
        <v>71</v>
      </c>
    </row>
    <row r="85" ht="11.25">
      <c r="H85" s="159" t="s">
        <v>72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231</v>
      </c>
      <c r="C1" s="54" t="s">
        <v>232</v>
      </c>
      <c r="D1" s="54" t="s">
        <v>370</v>
      </c>
      <c r="E1" s="54" t="s">
        <v>233</v>
      </c>
      <c r="F1" s="54" t="s">
        <v>234</v>
      </c>
      <c r="G1" s="54" t="s">
        <v>235</v>
      </c>
      <c r="H1" s="54" t="s">
        <v>371</v>
      </c>
    </row>
    <row r="2" spans="1:5" ht="11.25">
      <c r="A2" s="54">
        <v>2</v>
      </c>
      <c r="B2" s="54" t="s">
        <v>74</v>
      </c>
      <c r="C2" s="54" t="s">
        <v>76</v>
      </c>
      <c r="D2" s="54" t="s">
        <v>77</v>
      </c>
      <c r="E2" s="54" t="s">
        <v>75</v>
      </c>
    </row>
    <row r="3" spans="1:5" ht="11.25">
      <c r="A3" s="54">
        <v>22</v>
      </c>
      <c r="B3" s="54" t="s">
        <v>79</v>
      </c>
      <c r="C3" s="54" t="s">
        <v>80</v>
      </c>
      <c r="D3" s="54" t="s">
        <v>81</v>
      </c>
      <c r="E3" s="54" t="s">
        <v>82</v>
      </c>
    </row>
    <row r="4" spans="1:5" ht="11.25">
      <c r="A4" s="54">
        <v>61</v>
      </c>
      <c r="B4" s="54" t="s">
        <v>84</v>
      </c>
      <c r="C4" s="54" t="s">
        <v>85</v>
      </c>
      <c r="D4" s="54" t="s">
        <v>86</v>
      </c>
      <c r="E4" s="54" t="s">
        <v>78</v>
      </c>
    </row>
    <row r="5" spans="1:5" ht="11.25">
      <c r="A5" s="54">
        <v>63</v>
      </c>
      <c r="B5" s="54" t="s">
        <v>84</v>
      </c>
      <c r="C5" s="54" t="s">
        <v>87</v>
      </c>
      <c r="D5" s="54" t="s">
        <v>88</v>
      </c>
      <c r="E5" s="54" t="s">
        <v>78</v>
      </c>
    </row>
    <row r="6" spans="1:5" ht="11.25">
      <c r="A6" s="54">
        <v>95</v>
      </c>
      <c r="B6" s="54" t="s">
        <v>89</v>
      </c>
      <c r="C6" s="54" t="s">
        <v>90</v>
      </c>
      <c r="D6" s="54" t="s">
        <v>91</v>
      </c>
      <c r="E6" s="54" t="s">
        <v>92</v>
      </c>
    </row>
    <row r="7" spans="1:5" ht="11.25">
      <c r="A7" s="54">
        <v>107</v>
      </c>
      <c r="B7" s="54" t="s">
        <v>93</v>
      </c>
      <c r="C7" s="54" t="s">
        <v>95</v>
      </c>
      <c r="D7" s="54" t="s">
        <v>96</v>
      </c>
      <c r="E7" s="54" t="s">
        <v>94</v>
      </c>
    </row>
    <row r="8" spans="1:5" ht="11.25">
      <c r="A8" s="54">
        <v>128</v>
      </c>
      <c r="B8" s="54" t="s">
        <v>97</v>
      </c>
      <c r="C8" s="54" t="s">
        <v>99</v>
      </c>
      <c r="D8" s="54" t="s">
        <v>100</v>
      </c>
      <c r="E8" s="54" t="s">
        <v>98</v>
      </c>
    </row>
    <row r="9" spans="1:5" ht="11.25">
      <c r="A9" s="54">
        <v>132</v>
      </c>
      <c r="B9" s="54" t="s">
        <v>97</v>
      </c>
      <c r="C9" s="54" t="s">
        <v>101</v>
      </c>
      <c r="D9" s="54" t="s">
        <v>102</v>
      </c>
      <c r="E9" s="54" t="s">
        <v>98</v>
      </c>
    </row>
    <row r="10" spans="1:5" ht="11.25">
      <c r="A10" s="54">
        <v>166</v>
      </c>
      <c r="B10" s="54" t="s">
        <v>160</v>
      </c>
      <c r="C10" s="54" t="s">
        <v>104</v>
      </c>
      <c r="D10" s="54" t="s">
        <v>105</v>
      </c>
      <c r="E10" s="54" t="s">
        <v>103</v>
      </c>
    </row>
    <row r="11" spans="1:5" ht="11.25">
      <c r="A11" s="54">
        <v>179</v>
      </c>
      <c r="B11" s="54" t="s">
        <v>106</v>
      </c>
      <c r="C11" s="54" t="s">
        <v>107</v>
      </c>
      <c r="D11" s="54" t="s">
        <v>108</v>
      </c>
      <c r="E11" s="54" t="s">
        <v>83</v>
      </c>
    </row>
    <row r="12" spans="1:5" ht="11.25">
      <c r="A12" s="54">
        <v>180</v>
      </c>
      <c r="B12" s="54" t="s">
        <v>106</v>
      </c>
      <c r="C12" s="54" t="s">
        <v>109</v>
      </c>
      <c r="D12" s="54" t="s">
        <v>110</v>
      </c>
      <c r="E12" s="54" t="s">
        <v>83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5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231</v>
      </c>
      <c r="C1" s="53" t="s">
        <v>232</v>
      </c>
      <c r="D1" s="53" t="s">
        <v>370</v>
      </c>
      <c r="E1" s="53" t="s">
        <v>233</v>
      </c>
      <c r="F1" s="53" t="s">
        <v>234</v>
      </c>
      <c r="G1" s="53" t="s">
        <v>235</v>
      </c>
      <c r="H1" s="53" t="s">
        <v>371</v>
      </c>
    </row>
    <row r="2" spans="1:8" ht="11.25">
      <c r="A2" s="53">
        <v>1</v>
      </c>
      <c r="B2" s="53" t="s">
        <v>523</v>
      </c>
      <c r="C2" s="53" t="s">
        <v>525</v>
      </c>
      <c r="D2" s="53" t="s">
        <v>526</v>
      </c>
      <c r="E2" s="53" t="s">
        <v>527</v>
      </c>
      <c r="F2" s="53" t="s">
        <v>456</v>
      </c>
      <c r="G2" s="53" t="s">
        <v>528</v>
      </c>
      <c r="H2" s="53" t="s">
        <v>514</v>
      </c>
    </row>
    <row r="3" spans="1:8" ht="11.25">
      <c r="A3" s="53">
        <v>2</v>
      </c>
      <c r="B3" s="53" t="s">
        <v>523</v>
      </c>
      <c r="C3" s="53" t="s">
        <v>525</v>
      </c>
      <c r="D3" s="53" t="s">
        <v>526</v>
      </c>
      <c r="E3" s="53" t="s">
        <v>529</v>
      </c>
      <c r="F3" s="53" t="s">
        <v>530</v>
      </c>
      <c r="G3" s="53" t="s">
        <v>531</v>
      </c>
      <c r="H3" s="53" t="s">
        <v>532</v>
      </c>
    </row>
    <row r="4" spans="1:8" ht="11.25">
      <c r="A4" s="53">
        <v>3</v>
      </c>
      <c r="B4" s="53" t="s">
        <v>523</v>
      </c>
      <c r="C4" s="53" t="s">
        <v>525</v>
      </c>
      <c r="D4" s="53" t="s">
        <v>526</v>
      </c>
      <c r="E4" s="53" t="s">
        <v>533</v>
      </c>
      <c r="F4" s="53" t="s">
        <v>534</v>
      </c>
      <c r="G4" s="53" t="s">
        <v>535</v>
      </c>
      <c r="H4" s="53" t="s">
        <v>514</v>
      </c>
    </row>
    <row r="5" spans="1:8" ht="11.25">
      <c r="A5" s="53">
        <v>4</v>
      </c>
      <c r="B5" s="53" t="s">
        <v>523</v>
      </c>
      <c r="C5" s="53" t="s">
        <v>536</v>
      </c>
      <c r="D5" s="53" t="s">
        <v>537</v>
      </c>
      <c r="E5" s="53" t="s">
        <v>538</v>
      </c>
      <c r="F5" s="53" t="s">
        <v>539</v>
      </c>
      <c r="G5" s="53" t="s">
        <v>535</v>
      </c>
      <c r="H5" s="53" t="s">
        <v>514</v>
      </c>
    </row>
    <row r="6" spans="1:8" ht="11.25">
      <c r="A6" s="53">
        <v>5</v>
      </c>
      <c r="B6" s="53" t="s">
        <v>523</v>
      </c>
      <c r="C6" s="53" t="s">
        <v>540</v>
      </c>
      <c r="D6" s="53" t="s">
        <v>541</v>
      </c>
      <c r="E6" s="53" t="s">
        <v>542</v>
      </c>
      <c r="F6" s="53" t="s">
        <v>543</v>
      </c>
      <c r="G6" s="53" t="s">
        <v>544</v>
      </c>
      <c r="H6" s="53" t="s">
        <v>514</v>
      </c>
    </row>
    <row r="7" spans="1:8" ht="11.25">
      <c r="A7" s="53">
        <v>6</v>
      </c>
      <c r="B7" s="53" t="s">
        <v>523</v>
      </c>
      <c r="C7" s="53" t="s">
        <v>540</v>
      </c>
      <c r="D7" s="53" t="s">
        <v>541</v>
      </c>
      <c r="E7" s="53" t="s">
        <v>545</v>
      </c>
      <c r="F7" s="53" t="s">
        <v>546</v>
      </c>
      <c r="G7" s="53" t="s">
        <v>535</v>
      </c>
      <c r="H7" s="53" t="s">
        <v>514</v>
      </c>
    </row>
    <row r="8" spans="1:8" ht="11.25">
      <c r="A8" s="53">
        <v>7</v>
      </c>
      <c r="B8" s="53" t="s">
        <v>523</v>
      </c>
      <c r="C8" s="53" t="s">
        <v>540</v>
      </c>
      <c r="D8" s="53" t="s">
        <v>541</v>
      </c>
      <c r="E8" s="53" t="s">
        <v>547</v>
      </c>
      <c r="F8" s="53" t="s">
        <v>548</v>
      </c>
      <c r="G8" s="53" t="s">
        <v>535</v>
      </c>
      <c r="H8" s="53" t="s">
        <v>514</v>
      </c>
    </row>
    <row r="9" spans="1:8" ht="11.25">
      <c r="A9" s="53">
        <v>8</v>
      </c>
      <c r="B9" s="53" t="s">
        <v>523</v>
      </c>
      <c r="C9" s="53" t="s">
        <v>549</v>
      </c>
      <c r="D9" s="53" t="s">
        <v>550</v>
      </c>
      <c r="E9" s="53" t="s">
        <v>551</v>
      </c>
      <c r="F9" s="53" t="s">
        <v>456</v>
      </c>
      <c r="G9" s="53" t="s">
        <v>552</v>
      </c>
      <c r="H9" s="53" t="s">
        <v>514</v>
      </c>
    </row>
    <row r="10" spans="1:8" ht="11.25">
      <c r="A10" s="53">
        <v>9</v>
      </c>
      <c r="B10" s="53" t="s">
        <v>523</v>
      </c>
      <c r="C10" s="53" t="s">
        <v>553</v>
      </c>
      <c r="D10" s="53" t="s">
        <v>554</v>
      </c>
      <c r="E10" s="53" t="s">
        <v>555</v>
      </c>
      <c r="F10" s="53" t="s">
        <v>556</v>
      </c>
      <c r="G10" s="53" t="s">
        <v>535</v>
      </c>
      <c r="H10" s="53" t="s">
        <v>514</v>
      </c>
    </row>
    <row r="11" spans="1:8" ht="11.25">
      <c r="A11" s="53">
        <v>10</v>
      </c>
      <c r="B11" s="53" t="s">
        <v>557</v>
      </c>
      <c r="C11" s="53" t="s">
        <v>358</v>
      </c>
      <c r="D11" s="53" t="s">
        <v>559</v>
      </c>
      <c r="E11" s="53" t="s">
        <v>551</v>
      </c>
      <c r="F11" s="53" t="s">
        <v>456</v>
      </c>
      <c r="G11" s="53" t="s">
        <v>552</v>
      </c>
      <c r="H11" s="53" t="s">
        <v>514</v>
      </c>
    </row>
    <row r="12" spans="1:8" ht="11.25">
      <c r="A12" s="53">
        <v>11</v>
      </c>
      <c r="B12" s="53" t="s">
        <v>557</v>
      </c>
      <c r="C12" s="53" t="s">
        <v>358</v>
      </c>
      <c r="D12" s="53" t="s">
        <v>559</v>
      </c>
      <c r="E12" s="53" t="s">
        <v>560</v>
      </c>
      <c r="F12" s="53" t="s">
        <v>561</v>
      </c>
      <c r="G12" s="53" t="s">
        <v>562</v>
      </c>
      <c r="H12" s="53" t="s">
        <v>514</v>
      </c>
    </row>
    <row r="13" spans="1:8" ht="11.25">
      <c r="A13" s="53">
        <v>12</v>
      </c>
      <c r="B13" s="53" t="s">
        <v>563</v>
      </c>
      <c r="C13" s="53" t="s">
        <v>565</v>
      </c>
      <c r="D13" s="53" t="s">
        <v>566</v>
      </c>
      <c r="E13" s="53" t="s">
        <v>359</v>
      </c>
      <c r="F13" s="53" t="s">
        <v>567</v>
      </c>
      <c r="G13" s="53" t="s">
        <v>568</v>
      </c>
      <c r="H13" s="53" t="s">
        <v>514</v>
      </c>
    </row>
    <row r="14" spans="1:8" ht="11.25">
      <c r="A14" s="53">
        <v>13</v>
      </c>
      <c r="B14" s="53" t="s">
        <v>563</v>
      </c>
      <c r="C14" s="53" t="s">
        <v>569</v>
      </c>
      <c r="D14" s="53" t="s">
        <v>570</v>
      </c>
      <c r="E14" s="53" t="s">
        <v>571</v>
      </c>
      <c r="F14" s="53" t="s">
        <v>572</v>
      </c>
      <c r="G14" s="53" t="s">
        <v>568</v>
      </c>
      <c r="H14" s="53" t="s">
        <v>514</v>
      </c>
    </row>
    <row r="15" spans="1:8" ht="11.25">
      <c r="A15" s="53">
        <v>14</v>
      </c>
      <c r="B15" s="53" t="s">
        <v>563</v>
      </c>
      <c r="C15" s="53" t="s">
        <v>573</v>
      </c>
      <c r="D15" s="53" t="s">
        <v>574</v>
      </c>
      <c r="E15" s="53" t="s">
        <v>575</v>
      </c>
      <c r="F15" s="53" t="s">
        <v>576</v>
      </c>
      <c r="G15" s="53" t="s">
        <v>577</v>
      </c>
      <c r="H15" s="53" t="s">
        <v>514</v>
      </c>
    </row>
    <row r="16" spans="1:8" ht="11.25">
      <c r="A16" s="53">
        <v>15</v>
      </c>
      <c r="B16" s="53" t="s">
        <v>563</v>
      </c>
      <c r="C16" s="53" t="s">
        <v>354</v>
      </c>
      <c r="D16" s="53" t="s">
        <v>578</v>
      </c>
      <c r="E16" s="53" t="s">
        <v>571</v>
      </c>
      <c r="F16" s="53" t="s">
        <v>572</v>
      </c>
      <c r="G16" s="53" t="s">
        <v>568</v>
      </c>
      <c r="H16" s="53" t="s">
        <v>514</v>
      </c>
    </row>
    <row r="17" spans="1:8" ht="11.25">
      <c r="A17" s="53">
        <v>16</v>
      </c>
      <c r="B17" s="53" t="s">
        <v>563</v>
      </c>
      <c r="C17" s="53" t="s">
        <v>579</v>
      </c>
      <c r="D17" s="53" t="s">
        <v>580</v>
      </c>
      <c r="E17" s="53" t="s">
        <v>571</v>
      </c>
      <c r="F17" s="53" t="s">
        <v>572</v>
      </c>
      <c r="G17" s="53" t="s">
        <v>568</v>
      </c>
      <c r="H17" s="53" t="s">
        <v>514</v>
      </c>
    </row>
    <row r="18" spans="1:8" ht="11.25">
      <c r="A18" s="53">
        <v>17</v>
      </c>
      <c r="B18" s="53" t="s">
        <v>563</v>
      </c>
      <c r="C18" s="53" t="s">
        <v>581</v>
      </c>
      <c r="D18" s="53" t="s">
        <v>582</v>
      </c>
      <c r="E18" s="53" t="s">
        <v>551</v>
      </c>
      <c r="F18" s="53" t="s">
        <v>456</v>
      </c>
      <c r="G18" s="53" t="s">
        <v>552</v>
      </c>
      <c r="H18" s="53" t="s">
        <v>514</v>
      </c>
    </row>
    <row r="19" spans="1:8" ht="11.25">
      <c r="A19" s="53">
        <v>18</v>
      </c>
      <c r="B19" s="53" t="s">
        <v>563</v>
      </c>
      <c r="C19" s="53" t="s">
        <v>583</v>
      </c>
      <c r="D19" s="53" t="s">
        <v>584</v>
      </c>
      <c r="E19" s="53" t="s">
        <v>585</v>
      </c>
      <c r="F19" s="53" t="s">
        <v>586</v>
      </c>
      <c r="G19" s="53" t="s">
        <v>568</v>
      </c>
      <c r="H19" s="53" t="s">
        <v>514</v>
      </c>
    </row>
    <row r="20" spans="1:8" ht="11.25">
      <c r="A20" s="53">
        <v>19</v>
      </c>
      <c r="B20" s="53" t="s">
        <v>563</v>
      </c>
      <c r="C20" s="53" t="s">
        <v>583</v>
      </c>
      <c r="D20" s="53" t="s">
        <v>584</v>
      </c>
      <c r="E20" s="53" t="s">
        <v>587</v>
      </c>
      <c r="F20" s="53" t="s">
        <v>588</v>
      </c>
      <c r="G20" s="53" t="s">
        <v>568</v>
      </c>
      <c r="H20" s="53" t="s">
        <v>532</v>
      </c>
    </row>
    <row r="21" spans="1:8" ht="11.25">
      <c r="A21" s="53">
        <v>20</v>
      </c>
      <c r="B21" s="53" t="s">
        <v>589</v>
      </c>
      <c r="C21" s="53" t="s">
        <v>591</v>
      </c>
      <c r="D21" s="53" t="s">
        <v>592</v>
      </c>
      <c r="E21" s="53" t="s">
        <v>593</v>
      </c>
      <c r="F21" s="53" t="s">
        <v>594</v>
      </c>
      <c r="G21" s="53" t="s">
        <v>595</v>
      </c>
      <c r="H21" s="53" t="s">
        <v>514</v>
      </c>
    </row>
    <row r="22" spans="1:8" ht="11.25">
      <c r="A22" s="53">
        <v>21</v>
      </c>
      <c r="B22" s="53" t="s">
        <v>589</v>
      </c>
      <c r="C22" s="53" t="s">
        <v>591</v>
      </c>
      <c r="D22" s="53" t="s">
        <v>592</v>
      </c>
      <c r="E22" s="53" t="s">
        <v>596</v>
      </c>
      <c r="F22" s="53" t="s">
        <v>597</v>
      </c>
      <c r="G22" s="53" t="s">
        <v>595</v>
      </c>
      <c r="H22" s="53" t="s">
        <v>514</v>
      </c>
    </row>
    <row r="23" spans="1:8" ht="11.25">
      <c r="A23" s="53">
        <v>22</v>
      </c>
      <c r="B23" s="53" t="s">
        <v>589</v>
      </c>
      <c r="C23" s="53" t="s">
        <v>598</v>
      </c>
      <c r="D23" s="53" t="s">
        <v>599</v>
      </c>
      <c r="E23" s="53" t="s">
        <v>593</v>
      </c>
      <c r="F23" s="53" t="s">
        <v>594</v>
      </c>
      <c r="G23" s="53" t="s">
        <v>595</v>
      </c>
      <c r="H23" s="53" t="s">
        <v>514</v>
      </c>
    </row>
    <row r="24" spans="1:8" ht="11.25">
      <c r="A24" s="53">
        <v>23</v>
      </c>
      <c r="B24" s="53" t="s">
        <v>589</v>
      </c>
      <c r="C24" s="53" t="s">
        <v>598</v>
      </c>
      <c r="D24" s="53" t="s">
        <v>599</v>
      </c>
      <c r="E24" s="53" t="s">
        <v>596</v>
      </c>
      <c r="F24" s="53" t="s">
        <v>597</v>
      </c>
      <c r="G24" s="53" t="s">
        <v>595</v>
      </c>
      <c r="H24" s="53" t="s">
        <v>514</v>
      </c>
    </row>
    <row r="25" spans="1:8" ht="11.25">
      <c r="A25" s="53">
        <v>24</v>
      </c>
      <c r="B25" s="53" t="s">
        <v>589</v>
      </c>
      <c r="C25" s="53" t="s">
        <v>600</v>
      </c>
      <c r="D25" s="53" t="s">
        <v>601</v>
      </c>
      <c r="E25" s="53" t="s">
        <v>551</v>
      </c>
      <c r="F25" s="53" t="s">
        <v>456</v>
      </c>
      <c r="G25" s="53" t="s">
        <v>552</v>
      </c>
      <c r="H25" s="53" t="s">
        <v>514</v>
      </c>
    </row>
    <row r="26" spans="1:8" ht="11.25">
      <c r="A26" s="53">
        <v>25</v>
      </c>
      <c r="B26" s="53" t="s">
        <v>589</v>
      </c>
      <c r="C26" s="53" t="s">
        <v>600</v>
      </c>
      <c r="D26" s="53" t="s">
        <v>601</v>
      </c>
      <c r="E26" s="53" t="s">
        <v>593</v>
      </c>
      <c r="F26" s="53" t="s">
        <v>594</v>
      </c>
      <c r="G26" s="53" t="s">
        <v>595</v>
      </c>
      <c r="H26" s="53" t="s">
        <v>514</v>
      </c>
    </row>
    <row r="27" spans="1:8" ht="11.25">
      <c r="A27" s="53">
        <v>26</v>
      </c>
      <c r="B27" s="53" t="s">
        <v>589</v>
      </c>
      <c r="C27" s="53" t="s">
        <v>600</v>
      </c>
      <c r="D27" s="53" t="s">
        <v>601</v>
      </c>
      <c r="E27" s="53" t="s">
        <v>596</v>
      </c>
      <c r="F27" s="53" t="s">
        <v>597</v>
      </c>
      <c r="G27" s="53" t="s">
        <v>595</v>
      </c>
      <c r="H27" s="53" t="s">
        <v>514</v>
      </c>
    </row>
    <row r="28" spans="1:8" ht="11.25">
      <c r="A28" s="53">
        <v>27</v>
      </c>
      <c r="B28" s="53" t="s">
        <v>589</v>
      </c>
      <c r="C28" s="53" t="s">
        <v>602</v>
      </c>
      <c r="D28" s="53" t="s">
        <v>603</v>
      </c>
      <c r="E28" s="53" t="s">
        <v>593</v>
      </c>
      <c r="F28" s="53" t="s">
        <v>594</v>
      </c>
      <c r="G28" s="53" t="s">
        <v>595</v>
      </c>
      <c r="H28" s="53" t="s">
        <v>514</v>
      </c>
    </row>
    <row r="29" spans="1:8" ht="11.25">
      <c r="A29" s="53">
        <v>28</v>
      </c>
      <c r="B29" s="53" t="s">
        <v>589</v>
      </c>
      <c r="C29" s="53" t="s">
        <v>602</v>
      </c>
      <c r="D29" s="53" t="s">
        <v>603</v>
      </c>
      <c r="E29" s="53" t="s">
        <v>596</v>
      </c>
      <c r="F29" s="53" t="s">
        <v>597</v>
      </c>
      <c r="G29" s="53" t="s">
        <v>595</v>
      </c>
      <c r="H29" s="53" t="s">
        <v>514</v>
      </c>
    </row>
    <row r="30" spans="1:8" ht="11.25">
      <c r="A30" s="53">
        <v>29</v>
      </c>
      <c r="B30" s="53" t="s">
        <v>589</v>
      </c>
      <c r="C30" s="53" t="s">
        <v>604</v>
      </c>
      <c r="D30" s="53" t="s">
        <v>605</v>
      </c>
      <c r="E30" s="53" t="s">
        <v>529</v>
      </c>
      <c r="F30" s="53" t="s">
        <v>530</v>
      </c>
      <c r="G30" s="53" t="s">
        <v>531</v>
      </c>
      <c r="H30" s="53" t="s">
        <v>532</v>
      </c>
    </row>
    <row r="31" spans="1:8" ht="11.25">
      <c r="A31" s="53">
        <v>30</v>
      </c>
      <c r="B31" s="53" t="s">
        <v>589</v>
      </c>
      <c r="C31" s="53" t="s">
        <v>604</v>
      </c>
      <c r="D31" s="53" t="s">
        <v>605</v>
      </c>
      <c r="E31" s="53" t="s">
        <v>606</v>
      </c>
      <c r="F31" s="53" t="s">
        <v>607</v>
      </c>
      <c r="G31" s="53" t="s">
        <v>595</v>
      </c>
      <c r="H31" s="53" t="s">
        <v>514</v>
      </c>
    </row>
    <row r="32" spans="1:8" ht="11.25">
      <c r="A32" s="53">
        <v>31</v>
      </c>
      <c r="B32" s="53" t="s">
        <v>589</v>
      </c>
      <c r="C32" s="53" t="s">
        <v>604</v>
      </c>
      <c r="D32" s="53" t="s">
        <v>605</v>
      </c>
      <c r="E32" s="53" t="s">
        <v>608</v>
      </c>
      <c r="F32" s="53" t="s">
        <v>609</v>
      </c>
      <c r="G32" s="53" t="s">
        <v>595</v>
      </c>
      <c r="H32" s="53" t="s">
        <v>514</v>
      </c>
    </row>
    <row r="33" spans="1:8" ht="11.25">
      <c r="A33" s="53">
        <v>32</v>
      </c>
      <c r="B33" s="53" t="s">
        <v>589</v>
      </c>
      <c r="C33" s="53" t="s">
        <v>610</v>
      </c>
      <c r="D33" s="53" t="s">
        <v>611</v>
      </c>
      <c r="E33" s="53" t="s">
        <v>593</v>
      </c>
      <c r="F33" s="53" t="s">
        <v>594</v>
      </c>
      <c r="G33" s="53" t="s">
        <v>595</v>
      </c>
      <c r="H33" s="53" t="s">
        <v>514</v>
      </c>
    </row>
    <row r="34" spans="1:8" ht="11.25">
      <c r="A34" s="53">
        <v>33</v>
      </c>
      <c r="B34" s="53" t="s">
        <v>589</v>
      </c>
      <c r="C34" s="53" t="s">
        <v>610</v>
      </c>
      <c r="D34" s="53" t="s">
        <v>611</v>
      </c>
      <c r="E34" s="53" t="s">
        <v>596</v>
      </c>
      <c r="F34" s="53" t="s">
        <v>597</v>
      </c>
      <c r="G34" s="53" t="s">
        <v>595</v>
      </c>
      <c r="H34" s="53" t="s">
        <v>514</v>
      </c>
    </row>
    <row r="35" spans="1:8" ht="11.25">
      <c r="A35" s="53">
        <v>34</v>
      </c>
      <c r="B35" s="53" t="s">
        <v>589</v>
      </c>
      <c r="C35" s="53" t="s">
        <v>612</v>
      </c>
      <c r="D35" s="53" t="s">
        <v>613</v>
      </c>
      <c r="E35" s="53" t="s">
        <v>606</v>
      </c>
      <c r="F35" s="53" t="s">
        <v>607</v>
      </c>
      <c r="G35" s="53" t="s">
        <v>595</v>
      </c>
      <c r="H35" s="53" t="s">
        <v>514</v>
      </c>
    </row>
    <row r="36" spans="1:8" ht="11.25">
      <c r="A36" s="53">
        <v>35</v>
      </c>
      <c r="B36" s="53" t="s">
        <v>589</v>
      </c>
      <c r="C36" s="53" t="s">
        <v>612</v>
      </c>
      <c r="D36" s="53" t="s">
        <v>613</v>
      </c>
      <c r="E36" s="53" t="s">
        <v>608</v>
      </c>
      <c r="F36" s="53" t="s">
        <v>609</v>
      </c>
      <c r="G36" s="53" t="s">
        <v>595</v>
      </c>
      <c r="H36" s="53" t="s">
        <v>514</v>
      </c>
    </row>
    <row r="37" spans="1:8" ht="11.25">
      <c r="A37" s="53">
        <v>36</v>
      </c>
      <c r="B37" s="53" t="s">
        <v>589</v>
      </c>
      <c r="C37" s="53" t="s">
        <v>614</v>
      </c>
      <c r="D37" s="53" t="s">
        <v>615</v>
      </c>
      <c r="E37" s="53" t="s">
        <v>593</v>
      </c>
      <c r="F37" s="53" t="s">
        <v>594</v>
      </c>
      <c r="G37" s="53" t="s">
        <v>595</v>
      </c>
      <c r="H37" s="53" t="s">
        <v>514</v>
      </c>
    </row>
    <row r="38" spans="1:8" ht="11.25">
      <c r="A38" s="53">
        <v>37</v>
      </c>
      <c r="B38" s="53" t="s">
        <v>589</v>
      </c>
      <c r="C38" s="53" t="s">
        <v>614</v>
      </c>
      <c r="D38" s="53" t="s">
        <v>615</v>
      </c>
      <c r="E38" s="53" t="s">
        <v>596</v>
      </c>
      <c r="F38" s="53" t="s">
        <v>597</v>
      </c>
      <c r="G38" s="53" t="s">
        <v>595</v>
      </c>
      <c r="H38" s="53" t="s">
        <v>514</v>
      </c>
    </row>
    <row r="39" spans="1:8" ht="11.25">
      <c r="A39" s="53">
        <v>38</v>
      </c>
      <c r="B39" s="53" t="s">
        <v>589</v>
      </c>
      <c r="C39" s="53" t="s">
        <v>616</v>
      </c>
      <c r="D39" s="53" t="s">
        <v>617</v>
      </c>
      <c r="E39" s="53" t="s">
        <v>593</v>
      </c>
      <c r="F39" s="53" t="s">
        <v>594</v>
      </c>
      <c r="G39" s="53" t="s">
        <v>595</v>
      </c>
      <c r="H39" s="53" t="s">
        <v>514</v>
      </c>
    </row>
    <row r="40" spans="1:8" ht="11.25">
      <c r="A40" s="53">
        <v>39</v>
      </c>
      <c r="B40" s="53" t="s">
        <v>589</v>
      </c>
      <c r="C40" s="53" t="s">
        <v>616</v>
      </c>
      <c r="D40" s="53" t="s">
        <v>617</v>
      </c>
      <c r="E40" s="53" t="s">
        <v>596</v>
      </c>
      <c r="F40" s="53" t="s">
        <v>597</v>
      </c>
      <c r="G40" s="53" t="s">
        <v>595</v>
      </c>
      <c r="H40" s="53" t="s">
        <v>514</v>
      </c>
    </row>
    <row r="41" spans="1:8" ht="11.25">
      <c r="A41" s="53">
        <v>40</v>
      </c>
      <c r="B41" s="53" t="s">
        <v>618</v>
      </c>
      <c r="C41" s="53" t="s">
        <v>367</v>
      </c>
      <c r="D41" s="53" t="s">
        <v>620</v>
      </c>
      <c r="E41" s="53" t="s">
        <v>551</v>
      </c>
      <c r="F41" s="53" t="s">
        <v>456</v>
      </c>
      <c r="G41" s="53" t="s">
        <v>552</v>
      </c>
      <c r="H41" s="53" t="s">
        <v>514</v>
      </c>
    </row>
    <row r="42" spans="1:8" ht="11.25">
      <c r="A42" s="53">
        <v>41</v>
      </c>
      <c r="B42" s="53" t="s">
        <v>618</v>
      </c>
      <c r="C42" s="53" t="s">
        <v>621</v>
      </c>
      <c r="D42" s="53" t="s">
        <v>622</v>
      </c>
      <c r="E42" s="53" t="s">
        <v>551</v>
      </c>
      <c r="F42" s="53" t="s">
        <v>456</v>
      </c>
      <c r="G42" s="53" t="s">
        <v>552</v>
      </c>
      <c r="H42" s="53" t="s">
        <v>514</v>
      </c>
    </row>
    <row r="43" spans="1:8" ht="11.25">
      <c r="A43" s="53">
        <v>42</v>
      </c>
      <c r="B43" s="53" t="s">
        <v>618</v>
      </c>
      <c r="C43" s="53" t="s">
        <v>621</v>
      </c>
      <c r="D43" s="53" t="s">
        <v>622</v>
      </c>
      <c r="E43" s="53" t="s">
        <v>623</v>
      </c>
      <c r="F43" s="53" t="s">
        <v>624</v>
      </c>
      <c r="G43" s="53" t="s">
        <v>625</v>
      </c>
      <c r="H43" s="53" t="s">
        <v>514</v>
      </c>
    </row>
    <row r="44" spans="1:8" ht="11.25">
      <c r="A44" s="53">
        <v>43</v>
      </c>
      <c r="B44" s="53" t="s">
        <v>618</v>
      </c>
      <c r="C44" s="53" t="s">
        <v>621</v>
      </c>
      <c r="D44" s="53" t="s">
        <v>622</v>
      </c>
      <c r="E44" s="53" t="s">
        <v>626</v>
      </c>
      <c r="F44" s="53" t="s">
        <v>627</v>
      </c>
      <c r="G44" s="53" t="s">
        <v>625</v>
      </c>
      <c r="H44" s="53" t="s">
        <v>514</v>
      </c>
    </row>
    <row r="45" spans="1:8" ht="11.25">
      <c r="A45" s="53">
        <v>44</v>
      </c>
      <c r="B45" s="53" t="s">
        <v>628</v>
      </c>
      <c r="C45" s="53" t="s">
        <v>628</v>
      </c>
      <c r="D45" s="53" t="s">
        <v>629</v>
      </c>
      <c r="E45" s="53" t="s">
        <v>630</v>
      </c>
      <c r="F45" s="53" t="s">
        <v>631</v>
      </c>
      <c r="G45" s="53" t="s">
        <v>562</v>
      </c>
      <c r="H45" s="53" t="s">
        <v>514</v>
      </c>
    </row>
    <row r="46" spans="1:8" ht="11.25">
      <c r="A46" s="53">
        <v>45</v>
      </c>
      <c r="B46" s="53" t="s">
        <v>628</v>
      </c>
      <c r="C46" s="53" t="s">
        <v>628</v>
      </c>
      <c r="D46" s="53" t="s">
        <v>629</v>
      </c>
      <c r="E46" s="53" t="s">
        <v>551</v>
      </c>
      <c r="F46" s="53" t="s">
        <v>456</v>
      </c>
      <c r="G46" s="53" t="s">
        <v>552</v>
      </c>
      <c r="H46" s="53" t="s">
        <v>514</v>
      </c>
    </row>
    <row r="47" spans="1:8" ht="11.25">
      <c r="A47" s="53">
        <v>46</v>
      </c>
      <c r="B47" s="53" t="s">
        <v>628</v>
      </c>
      <c r="C47" s="53" t="s">
        <v>628</v>
      </c>
      <c r="D47" s="53" t="s">
        <v>629</v>
      </c>
      <c r="E47" s="53" t="s">
        <v>560</v>
      </c>
      <c r="F47" s="53" t="s">
        <v>561</v>
      </c>
      <c r="G47" s="53" t="s">
        <v>562</v>
      </c>
      <c r="H47" s="53" t="s">
        <v>514</v>
      </c>
    </row>
    <row r="48" spans="1:8" ht="11.25">
      <c r="A48" s="53">
        <v>47</v>
      </c>
      <c r="B48" s="53" t="s">
        <v>632</v>
      </c>
      <c r="C48" s="53" t="s">
        <v>632</v>
      </c>
      <c r="D48" s="53" t="s">
        <v>633</v>
      </c>
      <c r="E48" s="53" t="s">
        <v>551</v>
      </c>
      <c r="F48" s="53" t="s">
        <v>456</v>
      </c>
      <c r="G48" s="53" t="s">
        <v>552</v>
      </c>
      <c r="H48" s="53" t="s">
        <v>514</v>
      </c>
    </row>
    <row r="49" spans="1:8" ht="11.25">
      <c r="A49" s="53">
        <v>48</v>
      </c>
      <c r="B49" s="53" t="s">
        <v>632</v>
      </c>
      <c r="C49" s="53" t="s">
        <v>632</v>
      </c>
      <c r="D49" s="53" t="s">
        <v>633</v>
      </c>
      <c r="E49" s="53" t="s">
        <v>529</v>
      </c>
      <c r="F49" s="53" t="s">
        <v>530</v>
      </c>
      <c r="G49" s="53" t="s">
        <v>531</v>
      </c>
      <c r="H49" s="53" t="s">
        <v>532</v>
      </c>
    </row>
    <row r="50" spans="1:8" ht="11.25">
      <c r="A50" s="53">
        <v>49</v>
      </c>
      <c r="B50" s="53" t="s">
        <v>632</v>
      </c>
      <c r="C50" s="53" t="s">
        <v>634</v>
      </c>
      <c r="D50" s="53" t="s">
        <v>633</v>
      </c>
      <c r="E50" s="53" t="s">
        <v>542</v>
      </c>
      <c r="F50" s="53" t="s">
        <v>543</v>
      </c>
      <c r="G50" s="53" t="s">
        <v>544</v>
      </c>
      <c r="H50" s="53" t="s">
        <v>514</v>
      </c>
    </row>
    <row r="51" spans="1:8" ht="11.25">
      <c r="A51" s="53">
        <v>50</v>
      </c>
      <c r="B51" s="53" t="s">
        <v>632</v>
      </c>
      <c r="C51" s="53" t="s">
        <v>634</v>
      </c>
      <c r="D51" s="53" t="s">
        <v>633</v>
      </c>
      <c r="E51" s="53" t="s">
        <v>551</v>
      </c>
      <c r="F51" s="53" t="s">
        <v>456</v>
      </c>
      <c r="G51" s="53" t="s">
        <v>552</v>
      </c>
      <c r="H51" s="53" t="s">
        <v>514</v>
      </c>
    </row>
    <row r="52" spans="1:8" ht="11.25">
      <c r="A52" s="53">
        <v>51</v>
      </c>
      <c r="B52" s="53" t="s">
        <v>632</v>
      </c>
      <c r="C52" s="53" t="s">
        <v>634</v>
      </c>
      <c r="D52" s="53" t="s">
        <v>633</v>
      </c>
      <c r="E52" s="53" t="s">
        <v>527</v>
      </c>
      <c r="F52" s="53" t="s">
        <v>456</v>
      </c>
      <c r="G52" s="53" t="s">
        <v>528</v>
      </c>
      <c r="H52" s="53" t="s">
        <v>514</v>
      </c>
    </row>
    <row r="53" spans="1:8" ht="11.25">
      <c r="A53" s="53">
        <v>52</v>
      </c>
      <c r="B53" s="53" t="s">
        <v>632</v>
      </c>
      <c r="C53" s="53" t="s">
        <v>634</v>
      </c>
      <c r="D53" s="53" t="s">
        <v>633</v>
      </c>
      <c r="E53" s="53" t="s">
        <v>635</v>
      </c>
      <c r="F53" s="53" t="s">
        <v>636</v>
      </c>
      <c r="G53" s="53" t="s">
        <v>544</v>
      </c>
      <c r="H53" s="53" t="s">
        <v>514</v>
      </c>
    </row>
    <row r="54" spans="1:8" ht="11.25">
      <c r="A54" s="53">
        <v>53</v>
      </c>
      <c r="B54" s="53" t="s">
        <v>632</v>
      </c>
      <c r="C54" s="53" t="s">
        <v>634</v>
      </c>
      <c r="D54" s="53" t="s">
        <v>633</v>
      </c>
      <c r="E54" s="53" t="s">
        <v>529</v>
      </c>
      <c r="F54" s="53" t="s">
        <v>530</v>
      </c>
      <c r="G54" s="53" t="s">
        <v>531</v>
      </c>
      <c r="H54" s="53" t="s">
        <v>532</v>
      </c>
    </row>
    <row r="55" spans="1:8" ht="11.25">
      <c r="A55" s="53">
        <v>54</v>
      </c>
      <c r="B55" s="53" t="s">
        <v>632</v>
      </c>
      <c r="C55" s="53" t="s">
        <v>634</v>
      </c>
      <c r="D55" s="53" t="s">
        <v>633</v>
      </c>
      <c r="E55" s="53" t="s">
        <v>637</v>
      </c>
      <c r="F55" s="53" t="s">
        <v>638</v>
      </c>
      <c r="G55" s="53" t="s">
        <v>291</v>
      </c>
      <c r="H55" s="53" t="s">
        <v>514</v>
      </c>
    </row>
    <row r="56" spans="1:8" ht="11.25">
      <c r="A56" s="53">
        <v>55</v>
      </c>
      <c r="B56" s="53" t="s">
        <v>639</v>
      </c>
      <c r="C56" s="53" t="s">
        <v>639</v>
      </c>
      <c r="D56" s="53" t="s">
        <v>640</v>
      </c>
      <c r="E56" s="53" t="s">
        <v>529</v>
      </c>
      <c r="F56" s="53" t="s">
        <v>530</v>
      </c>
      <c r="G56" s="53" t="s">
        <v>531</v>
      </c>
      <c r="H56" s="53" t="s">
        <v>532</v>
      </c>
    </row>
    <row r="57" spans="1:8" ht="11.25">
      <c r="A57" s="53">
        <v>56</v>
      </c>
      <c r="B57" s="53" t="s">
        <v>639</v>
      </c>
      <c r="C57" s="53" t="s">
        <v>639</v>
      </c>
      <c r="D57" s="53" t="s">
        <v>640</v>
      </c>
      <c r="E57" s="53" t="s">
        <v>641</v>
      </c>
      <c r="F57" s="53" t="s">
        <v>642</v>
      </c>
      <c r="G57" s="53" t="s">
        <v>643</v>
      </c>
      <c r="H57" s="53" t="s">
        <v>514</v>
      </c>
    </row>
    <row r="58" spans="1:8" ht="11.25">
      <c r="A58" s="53">
        <v>57</v>
      </c>
      <c r="B58" s="53" t="s">
        <v>639</v>
      </c>
      <c r="C58" s="53" t="s">
        <v>639</v>
      </c>
      <c r="D58" s="53" t="s">
        <v>640</v>
      </c>
      <c r="E58" s="53" t="s">
        <v>644</v>
      </c>
      <c r="F58" s="53" t="s">
        <v>645</v>
      </c>
      <c r="G58" s="53" t="s">
        <v>643</v>
      </c>
      <c r="H58" s="53" t="s">
        <v>514</v>
      </c>
    </row>
    <row r="59" spans="1:8" ht="11.25">
      <c r="A59" s="53">
        <v>58</v>
      </c>
      <c r="B59" s="53" t="s">
        <v>646</v>
      </c>
      <c r="C59" s="53" t="s">
        <v>646</v>
      </c>
      <c r="D59" s="53" t="s">
        <v>647</v>
      </c>
      <c r="E59" s="53" t="s">
        <v>648</v>
      </c>
      <c r="F59" s="53" t="s">
        <v>649</v>
      </c>
      <c r="G59" s="53" t="s">
        <v>650</v>
      </c>
      <c r="H59" s="53" t="s">
        <v>514</v>
      </c>
    </row>
    <row r="60" spans="1:8" ht="11.25">
      <c r="A60" s="53">
        <v>59</v>
      </c>
      <c r="B60" s="53" t="s">
        <v>646</v>
      </c>
      <c r="C60" s="53" t="s">
        <v>646</v>
      </c>
      <c r="D60" s="53" t="s">
        <v>647</v>
      </c>
      <c r="E60" s="53" t="s">
        <v>651</v>
      </c>
      <c r="F60" s="53" t="s">
        <v>652</v>
      </c>
      <c r="G60" s="53" t="s">
        <v>650</v>
      </c>
      <c r="H60" s="53" t="s">
        <v>514</v>
      </c>
    </row>
    <row r="61" spans="1:8" ht="11.25">
      <c r="A61" s="53">
        <v>60</v>
      </c>
      <c r="B61" s="53" t="s">
        <v>653</v>
      </c>
      <c r="C61" s="53" t="s">
        <v>653</v>
      </c>
      <c r="D61" s="53" t="s">
        <v>654</v>
      </c>
      <c r="E61" s="53" t="s">
        <v>551</v>
      </c>
      <c r="F61" s="53" t="s">
        <v>456</v>
      </c>
      <c r="G61" s="53" t="s">
        <v>552</v>
      </c>
      <c r="H61" s="53" t="s">
        <v>514</v>
      </c>
    </row>
    <row r="62" spans="1:8" ht="11.25">
      <c r="A62" s="53">
        <v>61</v>
      </c>
      <c r="B62" s="53" t="s">
        <v>653</v>
      </c>
      <c r="C62" s="53" t="s">
        <v>655</v>
      </c>
      <c r="D62" s="53" t="s">
        <v>654</v>
      </c>
      <c r="E62" s="53" t="s">
        <v>656</v>
      </c>
      <c r="F62" s="53" t="s">
        <v>657</v>
      </c>
      <c r="G62" s="53" t="s">
        <v>658</v>
      </c>
      <c r="H62" s="53" t="s">
        <v>514</v>
      </c>
    </row>
    <row r="63" spans="1:8" ht="11.25">
      <c r="A63" s="53">
        <v>62</v>
      </c>
      <c r="B63" s="53" t="s">
        <v>653</v>
      </c>
      <c r="C63" s="53" t="s">
        <v>655</v>
      </c>
      <c r="D63" s="53" t="s">
        <v>654</v>
      </c>
      <c r="E63" s="53" t="s">
        <v>551</v>
      </c>
      <c r="F63" s="53" t="s">
        <v>456</v>
      </c>
      <c r="G63" s="53" t="s">
        <v>552</v>
      </c>
      <c r="H63" s="53" t="s">
        <v>514</v>
      </c>
    </row>
    <row r="64" spans="1:8" ht="11.25">
      <c r="A64" s="53">
        <v>63</v>
      </c>
      <c r="B64" s="53" t="s">
        <v>653</v>
      </c>
      <c r="C64" s="53" t="s">
        <v>655</v>
      </c>
      <c r="D64" s="53" t="s">
        <v>654</v>
      </c>
      <c r="E64" s="53" t="s">
        <v>659</v>
      </c>
      <c r="F64" s="53" t="s">
        <v>660</v>
      </c>
      <c r="G64" s="53" t="s">
        <v>661</v>
      </c>
      <c r="H64" s="53" t="s">
        <v>514</v>
      </c>
    </row>
    <row r="65" spans="1:8" ht="11.25">
      <c r="A65" s="53">
        <v>64</v>
      </c>
      <c r="B65" s="53" t="s">
        <v>653</v>
      </c>
      <c r="C65" s="53" t="s">
        <v>655</v>
      </c>
      <c r="D65" s="53" t="s">
        <v>654</v>
      </c>
      <c r="E65" s="53" t="s">
        <v>529</v>
      </c>
      <c r="F65" s="53" t="s">
        <v>530</v>
      </c>
      <c r="G65" s="53" t="s">
        <v>531</v>
      </c>
      <c r="H65" s="53" t="s">
        <v>532</v>
      </c>
    </row>
    <row r="66" spans="1:8" ht="11.25">
      <c r="A66" s="53">
        <v>65</v>
      </c>
      <c r="B66" s="53" t="s">
        <v>653</v>
      </c>
      <c r="C66" s="53" t="s">
        <v>655</v>
      </c>
      <c r="D66" s="53" t="s">
        <v>654</v>
      </c>
      <c r="E66" s="53" t="s">
        <v>662</v>
      </c>
      <c r="F66" s="53" t="s">
        <v>663</v>
      </c>
      <c r="G66" s="53" t="s">
        <v>664</v>
      </c>
      <c r="H66" s="53" t="s">
        <v>514</v>
      </c>
    </row>
    <row r="67" spans="1:8" ht="11.25">
      <c r="A67" s="53">
        <v>66</v>
      </c>
      <c r="B67" s="53" t="s">
        <v>665</v>
      </c>
      <c r="C67" s="53" t="s">
        <v>667</v>
      </c>
      <c r="D67" s="53" t="s">
        <v>668</v>
      </c>
      <c r="E67" s="53" t="s">
        <v>542</v>
      </c>
      <c r="F67" s="53" t="s">
        <v>543</v>
      </c>
      <c r="G67" s="53" t="s">
        <v>544</v>
      </c>
      <c r="H67" s="53" t="s">
        <v>514</v>
      </c>
    </row>
    <row r="68" spans="1:8" ht="11.25">
      <c r="A68" s="53">
        <v>67</v>
      </c>
      <c r="B68" s="53" t="s">
        <v>665</v>
      </c>
      <c r="C68" s="53" t="s">
        <v>667</v>
      </c>
      <c r="D68" s="53" t="s">
        <v>668</v>
      </c>
      <c r="E68" s="53" t="s">
        <v>669</v>
      </c>
      <c r="F68" s="53" t="s">
        <v>670</v>
      </c>
      <c r="G68" s="53" t="s">
        <v>671</v>
      </c>
      <c r="H68" s="53" t="s">
        <v>514</v>
      </c>
    </row>
    <row r="69" spans="1:8" ht="11.25">
      <c r="A69" s="53">
        <v>68</v>
      </c>
      <c r="B69" s="53" t="s">
        <v>665</v>
      </c>
      <c r="C69" s="53" t="s">
        <v>672</v>
      </c>
      <c r="D69" s="53" t="s">
        <v>673</v>
      </c>
      <c r="E69" s="53" t="s">
        <v>669</v>
      </c>
      <c r="F69" s="53" t="s">
        <v>670</v>
      </c>
      <c r="G69" s="53" t="s">
        <v>671</v>
      </c>
      <c r="H69" s="53" t="s">
        <v>514</v>
      </c>
    </row>
    <row r="70" spans="1:8" ht="11.25">
      <c r="A70" s="53">
        <v>69</v>
      </c>
      <c r="B70" s="53" t="s">
        <v>665</v>
      </c>
      <c r="C70" s="53" t="s">
        <v>674</v>
      </c>
      <c r="D70" s="53" t="s">
        <v>675</v>
      </c>
      <c r="E70" s="53" t="s">
        <v>669</v>
      </c>
      <c r="F70" s="53" t="s">
        <v>670</v>
      </c>
      <c r="G70" s="53" t="s">
        <v>671</v>
      </c>
      <c r="H70" s="53" t="s">
        <v>514</v>
      </c>
    </row>
    <row r="71" spans="1:8" ht="11.25">
      <c r="A71" s="53">
        <v>70</v>
      </c>
      <c r="B71" s="53" t="s">
        <v>665</v>
      </c>
      <c r="C71" s="53" t="s">
        <v>676</v>
      </c>
      <c r="D71" s="53" t="s">
        <v>677</v>
      </c>
      <c r="E71" s="53" t="s">
        <v>669</v>
      </c>
      <c r="F71" s="53" t="s">
        <v>670</v>
      </c>
      <c r="G71" s="53" t="s">
        <v>671</v>
      </c>
      <c r="H71" s="53" t="s">
        <v>514</v>
      </c>
    </row>
    <row r="72" spans="1:8" ht="11.25">
      <c r="A72" s="53">
        <v>71</v>
      </c>
      <c r="B72" s="53" t="s">
        <v>665</v>
      </c>
      <c r="C72" s="53" t="s">
        <v>678</v>
      </c>
      <c r="D72" s="53" t="s">
        <v>679</v>
      </c>
      <c r="E72" s="53" t="s">
        <v>680</v>
      </c>
      <c r="F72" s="53" t="s">
        <v>681</v>
      </c>
      <c r="G72" s="53" t="s">
        <v>671</v>
      </c>
      <c r="H72" s="53" t="s">
        <v>514</v>
      </c>
    </row>
    <row r="73" spans="1:8" ht="11.25">
      <c r="A73" s="53">
        <v>72</v>
      </c>
      <c r="B73" s="53" t="s">
        <v>665</v>
      </c>
      <c r="C73" s="53" t="s">
        <v>682</v>
      </c>
      <c r="D73" s="53" t="s">
        <v>666</v>
      </c>
      <c r="E73" s="53" t="s">
        <v>683</v>
      </c>
      <c r="F73" s="53" t="s">
        <v>684</v>
      </c>
      <c r="G73" s="53" t="s">
        <v>671</v>
      </c>
      <c r="H73" s="53" t="s">
        <v>514</v>
      </c>
    </row>
    <row r="74" spans="1:8" ht="11.25">
      <c r="A74" s="53">
        <v>73</v>
      </c>
      <c r="B74" s="53" t="s">
        <v>665</v>
      </c>
      <c r="C74" s="53" t="s">
        <v>682</v>
      </c>
      <c r="D74" s="53" t="s">
        <v>666</v>
      </c>
      <c r="E74" s="53" t="s">
        <v>685</v>
      </c>
      <c r="F74" s="53" t="s">
        <v>686</v>
      </c>
      <c r="G74" s="53" t="s">
        <v>671</v>
      </c>
      <c r="H74" s="53" t="s">
        <v>514</v>
      </c>
    </row>
    <row r="75" spans="1:8" ht="11.25">
      <c r="A75" s="53">
        <v>74</v>
      </c>
      <c r="B75" s="53" t="s">
        <v>665</v>
      </c>
      <c r="C75" s="53" t="s">
        <v>687</v>
      </c>
      <c r="D75" s="53" t="s">
        <v>688</v>
      </c>
      <c r="E75" s="53" t="s">
        <v>689</v>
      </c>
      <c r="F75" s="53" t="s">
        <v>690</v>
      </c>
      <c r="G75" s="53" t="s">
        <v>671</v>
      </c>
      <c r="H75" s="53" t="s">
        <v>532</v>
      </c>
    </row>
    <row r="76" spans="1:8" ht="11.25">
      <c r="A76" s="53">
        <v>75</v>
      </c>
      <c r="B76" s="53" t="s">
        <v>665</v>
      </c>
      <c r="C76" s="53" t="s">
        <v>691</v>
      </c>
      <c r="D76" s="53" t="s">
        <v>692</v>
      </c>
      <c r="E76" s="53" t="s">
        <v>693</v>
      </c>
      <c r="F76" s="53" t="s">
        <v>694</v>
      </c>
      <c r="G76" s="53" t="s">
        <v>671</v>
      </c>
      <c r="H76" s="53" t="s">
        <v>514</v>
      </c>
    </row>
    <row r="77" spans="1:8" ht="11.25">
      <c r="A77" s="53">
        <v>76</v>
      </c>
      <c r="B77" s="53" t="s">
        <v>665</v>
      </c>
      <c r="C77" s="53" t="s">
        <v>691</v>
      </c>
      <c r="D77" s="53" t="s">
        <v>692</v>
      </c>
      <c r="E77" s="53" t="s">
        <v>680</v>
      </c>
      <c r="F77" s="53" t="s">
        <v>681</v>
      </c>
      <c r="G77" s="53" t="s">
        <v>671</v>
      </c>
      <c r="H77" s="53" t="s">
        <v>514</v>
      </c>
    </row>
    <row r="78" spans="1:8" ht="11.25">
      <c r="A78" s="53">
        <v>77</v>
      </c>
      <c r="B78" s="53" t="s">
        <v>665</v>
      </c>
      <c r="C78" s="53" t="s">
        <v>695</v>
      </c>
      <c r="D78" s="53" t="s">
        <v>696</v>
      </c>
      <c r="E78" s="53" t="s">
        <v>680</v>
      </c>
      <c r="F78" s="53" t="s">
        <v>681</v>
      </c>
      <c r="G78" s="53" t="s">
        <v>671</v>
      </c>
      <c r="H78" s="53" t="s">
        <v>514</v>
      </c>
    </row>
    <row r="79" spans="1:8" ht="11.25">
      <c r="A79" s="53">
        <v>78</v>
      </c>
      <c r="B79" s="53" t="s">
        <v>665</v>
      </c>
      <c r="C79" s="53" t="s">
        <v>697</v>
      </c>
      <c r="D79" s="53" t="s">
        <v>698</v>
      </c>
      <c r="E79" s="53" t="s">
        <v>680</v>
      </c>
      <c r="F79" s="53" t="s">
        <v>681</v>
      </c>
      <c r="G79" s="53" t="s">
        <v>671</v>
      </c>
      <c r="H79" s="53" t="s">
        <v>514</v>
      </c>
    </row>
    <row r="80" spans="1:8" ht="11.25">
      <c r="A80" s="53">
        <v>79</v>
      </c>
      <c r="B80" s="53" t="s">
        <v>665</v>
      </c>
      <c r="C80" s="53" t="s">
        <v>699</v>
      </c>
      <c r="D80" s="53" t="s">
        <v>700</v>
      </c>
      <c r="E80" s="53" t="s">
        <v>689</v>
      </c>
      <c r="F80" s="53" t="s">
        <v>690</v>
      </c>
      <c r="G80" s="53" t="s">
        <v>671</v>
      </c>
      <c r="H80" s="53" t="s">
        <v>532</v>
      </c>
    </row>
    <row r="81" spans="1:8" ht="11.25">
      <c r="A81" s="53">
        <v>80</v>
      </c>
      <c r="B81" s="53" t="s">
        <v>665</v>
      </c>
      <c r="C81" s="53" t="s">
        <v>701</v>
      </c>
      <c r="D81" s="53" t="s">
        <v>702</v>
      </c>
      <c r="E81" s="53" t="s">
        <v>689</v>
      </c>
      <c r="F81" s="53" t="s">
        <v>690</v>
      </c>
      <c r="G81" s="53" t="s">
        <v>671</v>
      </c>
      <c r="H81" s="53" t="s">
        <v>532</v>
      </c>
    </row>
    <row r="82" spans="1:8" ht="11.25">
      <c r="A82" s="53">
        <v>81</v>
      </c>
      <c r="B82" s="53" t="s">
        <v>665</v>
      </c>
      <c r="C82" s="53" t="s">
        <v>703</v>
      </c>
      <c r="D82" s="53" t="s">
        <v>704</v>
      </c>
      <c r="E82" s="53" t="s">
        <v>705</v>
      </c>
      <c r="F82" s="53" t="s">
        <v>706</v>
      </c>
      <c r="G82" s="53" t="s">
        <v>671</v>
      </c>
      <c r="H82" s="53" t="s">
        <v>514</v>
      </c>
    </row>
    <row r="83" spans="1:8" ht="11.25">
      <c r="A83" s="53">
        <v>82</v>
      </c>
      <c r="B83" s="53" t="s">
        <v>665</v>
      </c>
      <c r="C83" s="53" t="s">
        <v>707</v>
      </c>
      <c r="D83" s="53" t="s">
        <v>708</v>
      </c>
      <c r="E83" s="53" t="s">
        <v>551</v>
      </c>
      <c r="F83" s="53" t="s">
        <v>456</v>
      </c>
      <c r="G83" s="53" t="s">
        <v>552</v>
      </c>
      <c r="H83" s="53" t="s">
        <v>514</v>
      </c>
    </row>
    <row r="84" spans="1:8" ht="11.25">
      <c r="A84" s="53">
        <v>83</v>
      </c>
      <c r="B84" s="53" t="s">
        <v>665</v>
      </c>
      <c r="C84" s="53" t="s">
        <v>707</v>
      </c>
      <c r="D84" s="53" t="s">
        <v>708</v>
      </c>
      <c r="E84" s="53" t="s">
        <v>527</v>
      </c>
      <c r="F84" s="53" t="s">
        <v>456</v>
      </c>
      <c r="G84" s="53" t="s">
        <v>528</v>
      </c>
      <c r="H84" s="53" t="s">
        <v>514</v>
      </c>
    </row>
    <row r="85" spans="1:8" ht="11.25">
      <c r="A85" s="53">
        <v>84</v>
      </c>
      <c r="B85" s="53" t="s">
        <v>665</v>
      </c>
      <c r="C85" s="53" t="s">
        <v>707</v>
      </c>
      <c r="D85" s="53" t="s">
        <v>708</v>
      </c>
      <c r="E85" s="53" t="s">
        <v>669</v>
      </c>
      <c r="F85" s="53" t="s">
        <v>670</v>
      </c>
      <c r="G85" s="53" t="s">
        <v>671</v>
      </c>
      <c r="H85" s="53" t="s">
        <v>514</v>
      </c>
    </row>
    <row r="86" spans="1:8" ht="11.25">
      <c r="A86" s="53">
        <v>85</v>
      </c>
      <c r="B86" s="53" t="s">
        <v>665</v>
      </c>
      <c r="C86" s="53" t="s">
        <v>709</v>
      </c>
      <c r="D86" s="53" t="s">
        <v>710</v>
      </c>
      <c r="E86" s="53" t="s">
        <v>705</v>
      </c>
      <c r="F86" s="53" t="s">
        <v>706</v>
      </c>
      <c r="G86" s="53" t="s">
        <v>671</v>
      </c>
      <c r="H86" s="53" t="s">
        <v>514</v>
      </c>
    </row>
    <row r="87" spans="1:8" ht="11.25">
      <c r="A87" s="53">
        <v>86</v>
      </c>
      <c r="B87" s="53" t="s">
        <v>665</v>
      </c>
      <c r="C87" s="53" t="s">
        <v>711</v>
      </c>
      <c r="D87" s="53" t="s">
        <v>712</v>
      </c>
      <c r="E87" s="53" t="s">
        <v>680</v>
      </c>
      <c r="F87" s="53" t="s">
        <v>681</v>
      </c>
      <c r="G87" s="53" t="s">
        <v>671</v>
      </c>
      <c r="H87" s="53" t="s">
        <v>514</v>
      </c>
    </row>
    <row r="88" spans="1:8" ht="11.25">
      <c r="A88" s="53">
        <v>87</v>
      </c>
      <c r="B88" s="53" t="s">
        <v>665</v>
      </c>
      <c r="C88" s="53" t="s">
        <v>713</v>
      </c>
      <c r="D88" s="53" t="s">
        <v>714</v>
      </c>
      <c r="E88" s="53" t="s">
        <v>689</v>
      </c>
      <c r="F88" s="53" t="s">
        <v>690</v>
      </c>
      <c r="G88" s="53" t="s">
        <v>671</v>
      </c>
      <c r="H88" s="53" t="s">
        <v>532</v>
      </c>
    </row>
    <row r="89" spans="1:8" ht="11.25">
      <c r="A89" s="53">
        <v>88</v>
      </c>
      <c r="B89" s="53" t="s">
        <v>665</v>
      </c>
      <c r="C89" s="53" t="s">
        <v>715</v>
      </c>
      <c r="D89" s="53" t="s">
        <v>716</v>
      </c>
      <c r="E89" s="53" t="s">
        <v>689</v>
      </c>
      <c r="F89" s="53" t="s">
        <v>690</v>
      </c>
      <c r="G89" s="53" t="s">
        <v>671</v>
      </c>
      <c r="H89" s="53" t="s">
        <v>532</v>
      </c>
    </row>
    <row r="90" spans="1:8" ht="11.25">
      <c r="A90" s="53">
        <v>89</v>
      </c>
      <c r="B90" s="53" t="s">
        <v>665</v>
      </c>
      <c r="C90" s="53" t="s">
        <v>717</v>
      </c>
      <c r="D90" s="53" t="s">
        <v>718</v>
      </c>
      <c r="E90" s="53" t="s">
        <v>680</v>
      </c>
      <c r="F90" s="53" t="s">
        <v>681</v>
      </c>
      <c r="G90" s="53" t="s">
        <v>671</v>
      </c>
      <c r="H90" s="53" t="s">
        <v>514</v>
      </c>
    </row>
    <row r="91" spans="1:8" ht="11.25">
      <c r="A91" s="53">
        <v>90</v>
      </c>
      <c r="B91" s="53" t="s">
        <v>719</v>
      </c>
      <c r="C91" s="53" t="s">
        <v>721</v>
      </c>
      <c r="D91" s="53" t="s">
        <v>722</v>
      </c>
      <c r="E91" s="53" t="s">
        <v>723</v>
      </c>
      <c r="F91" s="53" t="s">
        <v>724</v>
      </c>
      <c r="G91" s="53" t="s">
        <v>643</v>
      </c>
      <c r="H91" s="53" t="s">
        <v>514</v>
      </c>
    </row>
    <row r="92" spans="1:8" ht="11.25">
      <c r="A92" s="53">
        <v>91</v>
      </c>
      <c r="B92" s="53" t="s">
        <v>719</v>
      </c>
      <c r="C92" s="53" t="s">
        <v>725</v>
      </c>
      <c r="D92" s="53" t="s">
        <v>726</v>
      </c>
      <c r="E92" s="53" t="s">
        <v>727</v>
      </c>
      <c r="F92" s="53" t="s">
        <v>728</v>
      </c>
      <c r="G92" s="53" t="s">
        <v>643</v>
      </c>
      <c r="H92" s="53" t="s">
        <v>514</v>
      </c>
    </row>
    <row r="93" spans="1:8" ht="11.25">
      <c r="A93" s="53">
        <v>92</v>
      </c>
      <c r="B93" s="53" t="s">
        <v>719</v>
      </c>
      <c r="C93" s="53" t="s">
        <v>729</v>
      </c>
      <c r="D93" s="53" t="s">
        <v>730</v>
      </c>
      <c r="E93" s="53" t="s">
        <v>731</v>
      </c>
      <c r="F93" s="53" t="s">
        <v>732</v>
      </c>
      <c r="G93" s="53" t="s">
        <v>643</v>
      </c>
      <c r="H93" s="53" t="s">
        <v>514</v>
      </c>
    </row>
    <row r="94" spans="1:8" ht="11.25">
      <c r="A94" s="53">
        <v>93</v>
      </c>
      <c r="B94" s="53" t="s">
        <v>719</v>
      </c>
      <c r="C94" s="53" t="s">
        <v>733</v>
      </c>
      <c r="D94" s="53" t="s">
        <v>734</v>
      </c>
      <c r="E94" s="53" t="s">
        <v>735</v>
      </c>
      <c r="F94" s="53" t="s">
        <v>736</v>
      </c>
      <c r="G94" s="53" t="s">
        <v>643</v>
      </c>
      <c r="H94" s="53" t="s">
        <v>514</v>
      </c>
    </row>
    <row r="95" spans="1:8" ht="11.25">
      <c r="A95" s="53">
        <v>94</v>
      </c>
      <c r="B95" s="53" t="s">
        <v>719</v>
      </c>
      <c r="C95" s="53" t="s">
        <v>733</v>
      </c>
      <c r="D95" s="53" t="s">
        <v>734</v>
      </c>
      <c r="E95" s="53" t="s">
        <v>737</v>
      </c>
      <c r="F95" s="53" t="s">
        <v>738</v>
      </c>
      <c r="G95" s="53" t="s">
        <v>643</v>
      </c>
      <c r="H95" s="53" t="s">
        <v>514</v>
      </c>
    </row>
    <row r="96" spans="1:8" ht="11.25">
      <c r="A96" s="53">
        <v>95</v>
      </c>
      <c r="B96" s="53" t="s">
        <v>739</v>
      </c>
      <c r="C96" s="53" t="s">
        <v>741</v>
      </c>
      <c r="D96" s="53" t="s">
        <v>742</v>
      </c>
      <c r="E96" s="53" t="s">
        <v>743</v>
      </c>
      <c r="F96" s="53" t="s">
        <v>744</v>
      </c>
      <c r="G96" s="53" t="s">
        <v>745</v>
      </c>
      <c r="H96" s="53" t="s">
        <v>514</v>
      </c>
    </row>
    <row r="97" spans="1:8" ht="11.25">
      <c r="A97" s="53">
        <v>96</v>
      </c>
      <c r="B97" s="53" t="s">
        <v>746</v>
      </c>
      <c r="C97" s="53" t="s">
        <v>748</v>
      </c>
      <c r="D97" s="53" t="s">
        <v>749</v>
      </c>
      <c r="E97" s="53" t="s">
        <v>648</v>
      </c>
      <c r="F97" s="53" t="s">
        <v>649</v>
      </c>
      <c r="G97" s="53" t="s">
        <v>650</v>
      </c>
      <c r="H97" s="53" t="s">
        <v>514</v>
      </c>
    </row>
    <row r="98" spans="1:8" ht="11.25">
      <c r="A98" s="53">
        <v>97</v>
      </c>
      <c r="B98" s="53" t="s">
        <v>746</v>
      </c>
      <c r="C98" s="53" t="s">
        <v>748</v>
      </c>
      <c r="D98" s="53" t="s">
        <v>749</v>
      </c>
      <c r="E98" s="53" t="s">
        <v>651</v>
      </c>
      <c r="F98" s="53" t="s">
        <v>652</v>
      </c>
      <c r="G98" s="53" t="s">
        <v>650</v>
      </c>
      <c r="H98" s="53" t="s">
        <v>514</v>
      </c>
    </row>
    <row r="99" spans="1:8" ht="11.25">
      <c r="A99" s="53">
        <v>98</v>
      </c>
      <c r="B99" s="53" t="s">
        <v>746</v>
      </c>
      <c r="C99" s="53" t="s">
        <v>750</v>
      </c>
      <c r="D99" s="53" t="s">
        <v>751</v>
      </c>
      <c r="E99" s="53" t="s">
        <v>648</v>
      </c>
      <c r="F99" s="53" t="s">
        <v>649</v>
      </c>
      <c r="G99" s="53" t="s">
        <v>650</v>
      </c>
      <c r="H99" s="53" t="s">
        <v>514</v>
      </c>
    </row>
    <row r="100" spans="1:8" ht="11.25">
      <c r="A100" s="53">
        <v>99</v>
      </c>
      <c r="B100" s="53" t="s">
        <v>746</v>
      </c>
      <c r="C100" s="53" t="s">
        <v>750</v>
      </c>
      <c r="D100" s="53" t="s">
        <v>751</v>
      </c>
      <c r="E100" s="53" t="s">
        <v>752</v>
      </c>
      <c r="F100" s="53" t="s">
        <v>753</v>
      </c>
      <c r="G100" s="53" t="s">
        <v>650</v>
      </c>
      <c r="H100" s="53" t="s">
        <v>514</v>
      </c>
    </row>
    <row r="101" spans="1:8" ht="11.25">
      <c r="A101" s="53">
        <v>100</v>
      </c>
      <c r="B101" s="53" t="s">
        <v>746</v>
      </c>
      <c r="C101" s="53" t="s">
        <v>750</v>
      </c>
      <c r="D101" s="53" t="s">
        <v>751</v>
      </c>
      <c r="E101" s="53" t="s">
        <v>571</v>
      </c>
      <c r="F101" s="53" t="s">
        <v>572</v>
      </c>
      <c r="G101" s="53" t="s">
        <v>568</v>
      </c>
      <c r="H101" s="53" t="s">
        <v>514</v>
      </c>
    </row>
    <row r="102" spans="1:8" ht="11.25">
      <c r="A102" s="53">
        <v>101</v>
      </c>
      <c r="B102" s="53" t="s">
        <v>746</v>
      </c>
      <c r="C102" s="53" t="s">
        <v>754</v>
      </c>
      <c r="D102" s="53" t="s">
        <v>755</v>
      </c>
      <c r="E102" s="53" t="s">
        <v>648</v>
      </c>
      <c r="F102" s="53" t="s">
        <v>649</v>
      </c>
      <c r="G102" s="53" t="s">
        <v>650</v>
      </c>
      <c r="H102" s="53" t="s">
        <v>514</v>
      </c>
    </row>
    <row r="103" spans="1:8" ht="11.25">
      <c r="A103" s="53">
        <v>102</v>
      </c>
      <c r="B103" s="53" t="s">
        <v>746</v>
      </c>
      <c r="C103" s="53" t="s">
        <v>754</v>
      </c>
      <c r="D103" s="53" t="s">
        <v>755</v>
      </c>
      <c r="E103" s="53" t="s">
        <v>651</v>
      </c>
      <c r="F103" s="53" t="s">
        <v>652</v>
      </c>
      <c r="G103" s="53" t="s">
        <v>650</v>
      </c>
      <c r="H103" s="53" t="s">
        <v>514</v>
      </c>
    </row>
    <row r="104" spans="1:8" ht="11.25">
      <c r="A104" s="53">
        <v>103</v>
      </c>
      <c r="B104" s="53" t="s">
        <v>746</v>
      </c>
      <c r="C104" s="53" t="s">
        <v>756</v>
      </c>
      <c r="D104" s="53" t="s">
        <v>757</v>
      </c>
      <c r="E104" s="53" t="s">
        <v>648</v>
      </c>
      <c r="F104" s="53" t="s">
        <v>649</v>
      </c>
      <c r="G104" s="53" t="s">
        <v>650</v>
      </c>
      <c r="H104" s="53" t="s">
        <v>514</v>
      </c>
    </row>
    <row r="105" spans="1:8" ht="11.25">
      <c r="A105" s="53">
        <v>104</v>
      </c>
      <c r="B105" s="53" t="s">
        <v>746</v>
      </c>
      <c r="C105" s="53" t="s">
        <v>756</v>
      </c>
      <c r="D105" s="53" t="s">
        <v>757</v>
      </c>
      <c r="E105" s="53" t="s">
        <v>529</v>
      </c>
      <c r="F105" s="53" t="s">
        <v>530</v>
      </c>
      <c r="G105" s="53" t="s">
        <v>531</v>
      </c>
      <c r="H105" s="53" t="s">
        <v>532</v>
      </c>
    </row>
    <row r="106" spans="1:8" ht="11.25">
      <c r="A106" s="53">
        <v>105</v>
      </c>
      <c r="B106" s="53" t="s">
        <v>746</v>
      </c>
      <c r="C106" s="53" t="s">
        <v>756</v>
      </c>
      <c r="D106" s="53" t="s">
        <v>757</v>
      </c>
      <c r="E106" s="53" t="s">
        <v>651</v>
      </c>
      <c r="F106" s="53" t="s">
        <v>652</v>
      </c>
      <c r="G106" s="53" t="s">
        <v>650</v>
      </c>
      <c r="H106" s="53" t="s">
        <v>514</v>
      </c>
    </row>
    <row r="107" spans="1:8" ht="11.25">
      <c r="A107" s="53">
        <v>106</v>
      </c>
      <c r="B107" s="53" t="s">
        <v>758</v>
      </c>
      <c r="C107" s="53" t="s">
        <v>760</v>
      </c>
      <c r="D107" s="53" t="s">
        <v>761</v>
      </c>
      <c r="E107" s="53" t="s">
        <v>762</v>
      </c>
      <c r="F107" s="53" t="s">
        <v>763</v>
      </c>
      <c r="G107" s="53" t="s">
        <v>764</v>
      </c>
      <c r="H107" s="53" t="s">
        <v>514</v>
      </c>
    </row>
    <row r="108" spans="1:8" ht="11.25">
      <c r="A108" s="53">
        <v>107</v>
      </c>
      <c r="B108" s="53" t="s">
        <v>758</v>
      </c>
      <c r="C108" s="53" t="s">
        <v>362</v>
      </c>
      <c r="D108" s="53" t="s">
        <v>765</v>
      </c>
      <c r="E108" s="53" t="s">
        <v>762</v>
      </c>
      <c r="F108" s="53" t="s">
        <v>763</v>
      </c>
      <c r="G108" s="53" t="s">
        <v>764</v>
      </c>
      <c r="H108" s="53" t="s">
        <v>514</v>
      </c>
    </row>
    <row r="109" spans="1:8" ht="11.25">
      <c r="A109" s="53">
        <v>108</v>
      </c>
      <c r="B109" s="53" t="s">
        <v>758</v>
      </c>
      <c r="C109" s="53" t="s">
        <v>766</v>
      </c>
      <c r="D109" s="53" t="s">
        <v>767</v>
      </c>
      <c r="E109" s="53" t="s">
        <v>762</v>
      </c>
      <c r="F109" s="53" t="s">
        <v>763</v>
      </c>
      <c r="G109" s="53" t="s">
        <v>764</v>
      </c>
      <c r="H109" s="53" t="s">
        <v>514</v>
      </c>
    </row>
    <row r="110" spans="1:8" ht="11.25">
      <c r="A110" s="53">
        <v>109</v>
      </c>
      <c r="B110" s="53" t="s">
        <v>758</v>
      </c>
      <c r="C110" s="53" t="s">
        <v>768</v>
      </c>
      <c r="D110" s="53" t="s">
        <v>769</v>
      </c>
      <c r="E110" s="53" t="s">
        <v>762</v>
      </c>
      <c r="F110" s="53" t="s">
        <v>763</v>
      </c>
      <c r="G110" s="53" t="s">
        <v>764</v>
      </c>
      <c r="H110" s="53" t="s">
        <v>514</v>
      </c>
    </row>
    <row r="111" spans="1:8" ht="11.25">
      <c r="A111" s="53">
        <v>110</v>
      </c>
      <c r="B111" s="53" t="s">
        <v>758</v>
      </c>
      <c r="C111" s="53" t="s">
        <v>770</v>
      </c>
      <c r="D111" s="53" t="s">
        <v>771</v>
      </c>
      <c r="E111" s="53" t="s">
        <v>762</v>
      </c>
      <c r="F111" s="53" t="s">
        <v>763</v>
      </c>
      <c r="G111" s="53" t="s">
        <v>764</v>
      </c>
      <c r="H111" s="53" t="s">
        <v>514</v>
      </c>
    </row>
    <row r="112" spans="1:8" ht="11.25">
      <c r="A112" s="53">
        <v>111</v>
      </c>
      <c r="B112" s="53" t="s">
        <v>758</v>
      </c>
      <c r="C112" s="53" t="s">
        <v>772</v>
      </c>
      <c r="D112" s="53" t="s">
        <v>773</v>
      </c>
      <c r="E112" s="53" t="s">
        <v>762</v>
      </c>
      <c r="F112" s="53" t="s">
        <v>763</v>
      </c>
      <c r="G112" s="53" t="s">
        <v>764</v>
      </c>
      <c r="H112" s="53" t="s">
        <v>514</v>
      </c>
    </row>
    <row r="113" spans="1:8" ht="11.25">
      <c r="A113" s="53">
        <v>112</v>
      </c>
      <c r="B113" s="53" t="s">
        <v>758</v>
      </c>
      <c r="C113" s="53" t="s">
        <v>774</v>
      </c>
      <c r="D113" s="53" t="s">
        <v>775</v>
      </c>
      <c r="E113" s="53" t="s">
        <v>762</v>
      </c>
      <c r="F113" s="53" t="s">
        <v>763</v>
      </c>
      <c r="G113" s="53" t="s">
        <v>764</v>
      </c>
      <c r="H113" s="53" t="s">
        <v>514</v>
      </c>
    </row>
    <row r="114" spans="1:8" ht="11.25">
      <c r="A114" s="53">
        <v>113</v>
      </c>
      <c r="B114" s="53" t="s">
        <v>758</v>
      </c>
      <c r="C114" s="53" t="s">
        <v>776</v>
      </c>
      <c r="D114" s="53" t="s">
        <v>777</v>
      </c>
      <c r="E114" s="53" t="s">
        <v>762</v>
      </c>
      <c r="F114" s="53" t="s">
        <v>763</v>
      </c>
      <c r="G114" s="53" t="s">
        <v>764</v>
      </c>
      <c r="H114" s="53" t="s">
        <v>514</v>
      </c>
    </row>
    <row r="115" spans="1:8" ht="11.25">
      <c r="A115" s="53">
        <v>114</v>
      </c>
      <c r="B115" s="53" t="s">
        <v>758</v>
      </c>
      <c r="C115" s="53" t="s">
        <v>776</v>
      </c>
      <c r="D115" s="53" t="s">
        <v>777</v>
      </c>
      <c r="E115" s="53" t="s">
        <v>778</v>
      </c>
      <c r="F115" s="53" t="s">
        <v>779</v>
      </c>
      <c r="G115" s="53" t="s">
        <v>764</v>
      </c>
      <c r="H115" s="53" t="s">
        <v>514</v>
      </c>
    </row>
    <row r="116" spans="1:8" ht="11.25">
      <c r="A116" s="53">
        <v>115</v>
      </c>
      <c r="B116" s="53" t="s">
        <v>758</v>
      </c>
      <c r="C116" s="53" t="s">
        <v>780</v>
      </c>
      <c r="D116" s="53" t="s">
        <v>781</v>
      </c>
      <c r="E116" s="53" t="s">
        <v>542</v>
      </c>
      <c r="F116" s="53" t="s">
        <v>543</v>
      </c>
      <c r="G116" s="53" t="s">
        <v>544</v>
      </c>
      <c r="H116" s="53" t="s">
        <v>514</v>
      </c>
    </row>
    <row r="117" spans="1:8" ht="11.25">
      <c r="A117" s="53">
        <v>116</v>
      </c>
      <c r="B117" s="53" t="s">
        <v>758</v>
      </c>
      <c r="C117" s="53" t="s">
        <v>780</v>
      </c>
      <c r="D117" s="53" t="s">
        <v>781</v>
      </c>
      <c r="E117" s="53" t="s">
        <v>762</v>
      </c>
      <c r="F117" s="53" t="s">
        <v>763</v>
      </c>
      <c r="G117" s="53" t="s">
        <v>764</v>
      </c>
      <c r="H117" s="53" t="s">
        <v>514</v>
      </c>
    </row>
    <row r="118" spans="1:8" ht="11.25">
      <c r="A118" s="53">
        <v>117</v>
      </c>
      <c r="B118" s="53" t="s">
        <v>758</v>
      </c>
      <c r="C118" s="53" t="s">
        <v>782</v>
      </c>
      <c r="D118" s="53" t="s">
        <v>783</v>
      </c>
      <c r="E118" s="53" t="s">
        <v>762</v>
      </c>
      <c r="F118" s="53" t="s">
        <v>763</v>
      </c>
      <c r="G118" s="53" t="s">
        <v>764</v>
      </c>
      <c r="H118" s="53" t="s">
        <v>514</v>
      </c>
    </row>
    <row r="119" spans="1:8" ht="11.25">
      <c r="A119" s="53">
        <v>118</v>
      </c>
      <c r="B119" s="53" t="s">
        <v>784</v>
      </c>
      <c r="C119" s="53" t="s">
        <v>786</v>
      </c>
      <c r="D119" s="53" t="s">
        <v>787</v>
      </c>
      <c r="E119" s="53" t="s">
        <v>788</v>
      </c>
      <c r="F119" s="53" t="s">
        <v>789</v>
      </c>
      <c r="G119" s="53" t="s">
        <v>790</v>
      </c>
      <c r="H119" s="53" t="s">
        <v>514</v>
      </c>
    </row>
    <row r="120" spans="1:8" ht="11.25">
      <c r="A120" s="53">
        <v>119</v>
      </c>
      <c r="B120" s="53" t="s">
        <v>784</v>
      </c>
      <c r="C120" s="53" t="s">
        <v>791</v>
      </c>
      <c r="D120" s="53" t="s">
        <v>792</v>
      </c>
      <c r="E120" s="53" t="s">
        <v>793</v>
      </c>
      <c r="F120" s="53" t="s">
        <v>794</v>
      </c>
      <c r="G120" s="53" t="s">
        <v>790</v>
      </c>
      <c r="H120" s="53" t="s">
        <v>514</v>
      </c>
    </row>
    <row r="121" spans="1:8" ht="11.25">
      <c r="A121" s="53">
        <v>120</v>
      </c>
      <c r="B121" s="53" t="s">
        <v>784</v>
      </c>
      <c r="C121" s="53" t="s">
        <v>791</v>
      </c>
      <c r="D121" s="53" t="s">
        <v>792</v>
      </c>
      <c r="E121" s="53" t="s">
        <v>795</v>
      </c>
      <c r="F121" s="53" t="s">
        <v>796</v>
      </c>
      <c r="G121" s="53" t="s">
        <v>790</v>
      </c>
      <c r="H121" s="53" t="s">
        <v>514</v>
      </c>
    </row>
    <row r="122" spans="1:8" ht="11.25">
      <c r="A122" s="53">
        <v>121</v>
      </c>
      <c r="B122" s="53" t="s">
        <v>784</v>
      </c>
      <c r="C122" s="53" t="s">
        <v>797</v>
      </c>
      <c r="D122" s="53" t="s">
        <v>798</v>
      </c>
      <c r="E122" s="53" t="s">
        <v>788</v>
      </c>
      <c r="F122" s="53" t="s">
        <v>789</v>
      </c>
      <c r="G122" s="53" t="s">
        <v>790</v>
      </c>
      <c r="H122" s="53" t="s">
        <v>514</v>
      </c>
    </row>
    <row r="123" spans="1:8" ht="11.25">
      <c r="A123" s="53">
        <v>122</v>
      </c>
      <c r="B123" s="53" t="s">
        <v>784</v>
      </c>
      <c r="C123" s="53" t="s">
        <v>797</v>
      </c>
      <c r="D123" s="53" t="s">
        <v>798</v>
      </c>
      <c r="E123" s="53" t="s">
        <v>680</v>
      </c>
      <c r="F123" s="53" t="s">
        <v>681</v>
      </c>
      <c r="G123" s="53" t="s">
        <v>671</v>
      </c>
      <c r="H123" s="53" t="s">
        <v>514</v>
      </c>
    </row>
    <row r="124" spans="1:8" ht="11.25">
      <c r="A124" s="53">
        <v>123</v>
      </c>
      <c r="B124" s="53" t="s">
        <v>784</v>
      </c>
      <c r="C124" s="53" t="s">
        <v>799</v>
      </c>
      <c r="D124" s="53" t="s">
        <v>800</v>
      </c>
      <c r="E124" s="53" t="s">
        <v>801</v>
      </c>
      <c r="F124" s="53" t="s">
        <v>802</v>
      </c>
      <c r="G124" s="53" t="s">
        <v>790</v>
      </c>
      <c r="H124" s="53" t="s">
        <v>514</v>
      </c>
    </row>
    <row r="125" spans="1:8" ht="11.25">
      <c r="A125" s="53">
        <v>124</v>
      </c>
      <c r="B125" s="53" t="s">
        <v>784</v>
      </c>
      <c r="C125" s="53" t="s">
        <v>803</v>
      </c>
      <c r="D125" s="53" t="s">
        <v>804</v>
      </c>
      <c r="E125" s="53" t="s">
        <v>788</v>
      </c>
      <c r="F125" s="53" t="s">
        <v>789</v>
      </c>
      <c r="G125" s="53" t="s">
        <v>790</v>
      </c>
      <c r="H125" s="53" t="s">
        <v>514</v>
      </c>
    </row>
    <row r="126" spans="1:8" ht="11.25">
      <c r="A126" s="53">
        <v>125</v>
      </c>
      <c r="B126" s="53" t="s">
        <v>805</v>
      </c>
      <c r="C126" s="53" t="s">
        <v>807</v>
      </c>
      <c r="D126" s="53" t="s">
        <v>808</v>
      </c>
      <c r="E126" s="53" t="s">
        <v>809</v>
      </c>
      <c r="F126" s="53" t="s">
        <v>810</v>
      </c>
      <c r="G126" s="53" t="s">
        <v>811</v>
      </c>
      <c r="H126" s="53" t="s">
        <v>514</v>
      </c>
    </row>
    <row r="127" spans="1:8" ht="11.25">
      <c r="A127" s="53">
        <v>126</v>
      </c>
      <c r="B127" s="53" t="s">
        <v>805</v>
      </c>
      <c r="C127" s="53" t="s">
        <v>807</v>
      </c>
      <c r="D127" s="53" t="s">
        <v>808</v>
      </c>
      <c r="E127" s="53" t="s">
        <v>812</v>
      </c>
      <c r="F127" s="53" t="s">
        <v>813</v>
      </c>
      <c r="G127" s="53" t="s">
        <v>811</v>
      </c>
      <c r="H127" s="53" t="s">
        <v>514</v>
      </c>
    </row>
    <row r="128" spans="1:8" ht="11.25">
      <c r="A128" s="53">
        <v>127</v>
      </c>
      <c r="B128" s="53" t="s">
        <v>805</v>
      </c>
      <c r="C128" s="53" t="s">
        <v>363</v>
      </c>
      <c r="D128" s="53" t="s">
        <v>814</v>
      </c>
      <c r="E128" s="53" t="s">
        <v>529</v>
      </c>
      <c r="F128" s="53" t="s">
        <v>530</v>
      </c>
      <c r="G128" s="53" t="s">
        <v>531</v>
      </c>
      <c r="H128" s="53" t="s">
        <v>532</v>
      </c>
    </row>
    <row r="129" spans="1:8" ht="11.25">
      <c r="A129" s="53">
        <v>128</v>
      </c>
      <c r="B129" s="53" t="s">
        <v>805</v>
      </c>
      <c r="C129" s="53" t="s">
        <v>363</v>
      </c>
      <c r="D129" s="53" t="s">
        <v>814</v>
      </c>
      <c r="E129" s="53" t="s">
        <v>815</v>
      </c>
      <c r="F129" s="53" t="s">
        <v>816</v>
      </c>
      <c r="G129" s="53" t="s">
        <v>811</v>
      </c>
      <c r="H129" s="53" t="s">
        <v>514</v>
      </c>
    </row>
    <row r="130" spans="1:8" ht="11.25">
      <c r="A130" s="53">
        <v>129</v>
      </c>
      <c r="B130" s="53" t="s">
        <v>805</v>
      </c>
      <c r="C130" s="53" t="s">
        <v>363</v>
      </c>
      <c r="D130" s="53" t="s">
        <v>814</v>
      </c>
      <c r="E130" s="53" t="s">
        <v>817</v>
      </c>
      <c r="F130" s="53" t="s">
        <v>818</v>
      </c>
      <c r="G130" s="53" t="s">
        <v>819</v>
      </c>
      <c r="H130" s="53" t="s">
        <v>514</v>
      </c>
    </row>
    <row r="131" spans="1:8" ht="11.25">
      <c r="A131" s="53">
        <v>130</v>
      </c>
      <c r="B131" s="53" t="s">
        <v>805</v>
      </c>
      <c r="C131" s="53" t="s">
        <v>820</v>
      </c>
      <c r="D131" s="53" t="s">
        <v>821</v>
      </c>
      <c r="E131" s="53" t="s">
        <v>529</v>
      </c>
      <c r="F131" s="53" t="s">
        <v>530</v>
      </c>
      <c r="G131" s="53" t="s">
        <v>531</v>
      </c>
      <c r="H131" s="53" t="s">
        <v>532</v>
      </c>
    </row>
    <row r="132" spans="1:8" ht="11.25">
      <c r="A132" s="53">
        <v>131</v>
      </c>
      <c r="B132" s="53" t="s">
        <v>805</v>
      </c>
      <c r="C132" s="53" t="s">
        <v>822</v>
      </c>
      <c r="D132" s="53" t="s">
        <v>823</v>
      </c>
      <c r="E132" s="53" t="s">
        <v>529</v>
      </c>
      <c r="F132" s="53" t="s">
        <v>530</v>
      </c>
      <c r="G132" s="53" t="s">
        <v>531</v>
      </c>
      <c r="H132" s="53" t="s">
        <v>532</v>
      </c>
    </row>
    <row r="133" spans="1:8" ht="11.25">
      <c r="A133" s="53">
        <v>132</v>
      </c>
      <c r="B133" s="53" t="s">
        <v>805</v>
      </c>
      <c r="C133" s="53" t="s">
        <v>822</v>
      </c>
      <c r="D133" s="53" t="s">
        <v>823</v>
      </c>
      <c r="E133" s="53" t="s">
        <v>824</v>
      </c>
      <c r="F133" s="53" t="s">
        <v>825</v>
      </c>
      <c r="G133" s="53" t="s">
        <v>811</v>
      </c>
      <c r="H133" s="53" t="s">
        <v>514</v>
      </c>
    </row>
    <row r="134" spans="1:8" ht="11.25">
      <c r="A134" s="53">
        <v>133</v>
      </c>
      <c r="B134" s="53" t="s">
        <v>805</v>
      </c>
      <c r="C134" s="53" t="s">
        <v>826</v>
      </c>
      <c r="D134" s="53" t="s">
        <v>827</v>
      </c>
      <c r="E134" s="53" t="s">
        <v>828</v>
      </c>
      <c r="F134" s="53" t="s">
        <v>829</v>
      </c>
      <c r="G134" s="53" t="s">
        <v>811</v>
      </c>
      <c r="H134" s="53" t="s">
        <v>514</v>
      </c>
    </row>
    <row r="135" spans="1:8" ht="11.25">
      <c r="A135" s="53">
        <v>134</v>
      </c>
      <c r="B135" s="53" t="s">
        <v>805</v>
      </c>
      <c r="C135" s="53" t="s">
        <v>826</v>
      </c>
      <c r="D135" s="53" t="s">
        <v>827</v>
      </c>
      <c r="E135" s="53" t="s">
        <v>815</v>
      </c>
      <c r="F135" s="53" t="s">
        <v>816</v>
      </c>
      <c r="G135" s="53" t="s">
        <v>811</v>
      </c>
      <c r="H135" s="53" t="s">
        <v>514</v>
      </c>
    </row>
    <row r="136" spans="1:8" ht="11.25">
      <c r="A136" s="53">
        <v>135</v>
      </c>
      <c r="B136" s="53" t="s">
        <v>805</v>
      </c>
      <c r="C136" s="53" t="s">
        <v>830</v>
      </c>
      <c r="D136" s="53" t="s">
        <v>831</v>
      </c>
      <c r="E136" s="53" t="s">
        <v>832</v>
      </c>
      <c r="F136" s="53" t="s">
        <v>833</v>
      </c>
      <c r="G136" s="53" t="s">
        <v>811</v>
      </c>
      <c r="H136" s="53" t="s">
        <v>514</v>
      </c>
    </row>
    <row r="137" spans="1:8" ht="11.25">
      <c r="A137" s="53">
        <v>136</v>
      </c>
      <c r="B137" s="53" t="s">
        <v>805</v>
      </c>
      <c r="C137" s="53" t="s">
        <v>682</v>
      </c>
      <c r="D137" s="53" t="s">
        <v>806</v>
      </c>
      <c r="E137" s="53" t="s">
        <v>834</v>
      </c>
      <c r="F137" s="53" t="s">
        <v>835</v>
      </c>
      <c r="G137" s="53" t="s">
        <v>811</v>
      </c>
      <c r="H137" s="53" t="s">
        <v>514</v>
      </c>
    </row>
    <row r="138" spans="1:8" ht="11.25">
      <c r="A138" s="53">
        <v>137</v>
      </c>
      <c r="B138" s="53" t="s">
        <v>805</v>
      </c>
      <c r="C138" s="53" t="s">
        <v>836</v>
      </c>
      <c r="D138" s="53" t="s">
        <v>837</v>
      </c>
      <c r="E138" s="53" t="s">
        <v>529</v>
      </c>
      <c r="F138" s="53" t="s">
        <v>530</v>
      </c>
      <c r="G138" s="53" t="s">
        <v>531</v>
      </c>
      <c r="H138" s="53" t="s">
        <v>532</v>
      </c>
    </row>
    <row r="139" spans="1:8" ht="11.25">
      <c r="A139" s="53">
        <v>138</v>
      </c>
      <c r="B139" s="53" t="s">
        <v>805</v>
      </c>
      <c r="C139" s="53" t="s">
        <v>838</v>
      </c>
      <c r="D139" s="53" t="s">
        <v>839</v>
      </c>
      <c r="E139" s="53" t="s">
        <v>551</v>
      </c>
      <c r="F139" s="53" t="s">
        <v>456</v>
      </c>
      <c r="G139" s="53" t="s">
        <v>552</v>
      </c>
      <c r="H139" s="53" t="s">
        <v>514</v>
      </c>
    </row>
    <row r="140" spans="1:8" ht="11.25">
      <c r="A140" s="53">
        <v>139</v>
      </c>
      <c r="B140" s="53" t="s">
        <v>805</v>
      </c>
      <c r="C140" s="53" t="s">
        <v>838</v>
      </c>
      <c r="D140" s="53" t="s">
        <v>839</v>
      </c>
      <c r="E140" s="53" t="s">
        <v>840</v>
      </c>
      <c r="F140" s="53" t="s">
        <v>841</v>
      </c>
      <c r="G140" s="53" t="s">
        <v>811</v>
      </c>
      <c r="H140" s="53" t="s">
        <v>514</v>
      </c>
    </row>
    <row r="141" spans="1:8" ht="11.25">
      <c r="A141" s="53">
        <v>140</v>
      </c>
      <c r="B141" s="53" t="s">
        <v>805</v>
      </c>
      <c r="C141" s="53" t="s">
        <v>364</v>
      </c>
      <c r="D141" s="53" t="s">
        <v>842</v>
      </c>
      <c r="E141" s="53" t="s">
        <v>529</v>
      </c>
      <c r="F141" s="53" t="s">
        <v>530</v>
      </c>
      <c r="G141" s="53" t="s">
        <v>531</v>
      </c>
      <c r="H141" s="53" t="s">
        <v>532</v>
      </c>
    </row>
    <row r="142" spans="1:8" ht="11.25">
      <c r="A142" s="53">
        <v>141</v>
      </c>
      <c r="B142" s="53" t="s">
        <v>805</v>
      </c>
      <c r="C142" s="53" t="s">
        <v>843</v>
      </c>
      <c r="D142" s="53" t="s">
        <v>844</v>
      </c>
      <c r="E142" s="53" t="s">
        <v>845</v>
      </c>
      <c r="F142" s="53" t="s">
        <v>846</v>
      </c>
      <c r="G142" s="53" t="s">
        <v>811</v>
      </c>
      <c r="H142" s="53" t="s">
        <v>514</v>
      </c>
    </row>
    <row r="143" spans="1:8" ht="11.25">
      <c r="A143" s="53">
        <v>142</v>
      </c>
      <c r="B143" s="53" t="s">
        <v>805</v>
      </c>
      <c r="C143" s="53" t="s">
        <v>843</v>
      </c>
      <c r="D143" s="53" t="s">
        <v>844</v>
      </c>
      <c r="E143" s="53" t="s">
        <v>812</v>
      </c>
      <c r="F143" s="53" t="s">
        <v>813</v>
      </c>
      <c r="G143" s="53" t="s">
        <v>811</v>
      </c>
      <c r="H143" s="53" t="s">
        <v>514</v>
      </c>
    </row>
    <row r="144" spans="1:8" ht="11.25">
      <c r="A144" s="53">
        <v>143</v>
      </c>
      <c r="B144" s="53" t="s">
        <v>805</v>
      </c>
      <c r="C144" s="53" t="s">
        <v>847</v>
      </c>
      <c r="D144" s="53" t="s">
        <v>848</v>
      </c>
      <c r="E144" s="53" t="s">
        <v>849</v>
      </c>
      <c r="F144" s="53" t="s">
        <v>850</v>
      </c>
      <c r="G144" s="53" t="s">
        <v>811</v>
      </c>
      <c r="H144" s="53" t="s">
        <v>514</v>
      </c>
    </row>
    <row r="145" spans="1:8" ht="11.25">
      <c r="A145" s="53">
        <v>144</v>
      </c>
      <c r="B145" s="53" t="s">
        <v>805</v>
      </c>
      <c r="C145" s="53" t="s">
        <v>847</v>
      </c>
      <c r="D145" s="53" t="s">
        <v>848</v>
      </c>
      <c r="E145" s="53" t="s">
        <v>529</v>
      </c>
      <c r="F145" s="53" t="s">
        <v>530</v>
      </c>
      <c r="G145" s="53" t="s">
        <v>531</v>
      </c>
      <c r="H145" s="53" t="s">
        <v>532</v>
      </c>
    </row>
    <row r="146" spans="1:8" ht="11.25">
      <c r="A146" s="53">
        <v>145</v>
      </c>
      <c r="B146" s="53" t="s">
        <v>805</v>
      </c>
      <c r="C146" s="53" t="s">
        <v>847</v>
      </c>
      <c r="D146" s="53" t="s">
        <v>848</v>
      </c>
      <c r="E146" s="53" t="s">
        <v>851</v>
      </c>
      <c r="F146" s="53" t="s">
        <v>852</v>
      </c>
      <c r="G146" s="53" t="s">
        <v>811</v>
      </c>
      <c r="H146" s="53" t="s">
        <v>514</v>
      </c>
    </row>
    <row r="147" spans="1:8" ht="11.25">
      <c r="A147" s="53">
        <v>146</v>
      </c>
      <c r="B147" s="53" t="s">
        <v>805</v>
      </c>
      <c r="C147" s="53" t="s">
        <v>847</v>
      </c>
      <c r="D147" s="53" t="s">
        <v>848</v>
      </c>
      <c r="E147" s="53" t="s">
        <v>853</v>
      </c>
      <c r="F147" s="53" t="s">
        <v>854</v>
      </c>
      <c r="G147" s="53" t="s">
        <v>811</v>
      </c>
      <c r="H147" s="53" t="s">
        <v>514</v>
      </c>
    </row>
    <row r="148" spans="1:8" ht="11.25">
      <c r="A148" s="53">
        <v>147</v>
      </c>
      <c r="B148" s="53" t="s">
        <v>805</v>
      </c>
      <c r="C148" s="53" t="s">
        <v>855</v>
      </c>
      <c r="D148" s="53" t="s">
        <v>856</v>
      </c>
      <c r="E148" s="53" t="s">
        <v>529</v>
      </c>
      <c r="F148" s="53" t="s">
        <v>530</v>
      </c>
      <c r="G148" s="53" t="s">
        <v>531</v>
      </c>
      <c r="H148" s="53" t="s">
        <v>532</v>
      </c>
    </row>
    <row r="149" spans="1:8" ht="11.25">
      <c r="A149" s="53">
        <v>148</v>
      </c>
      <c r="B149" s="53" t="s">
        <v>805</v>
      </c>
      <c r="C149" s="53" t="s">
        <v>855</v>
      </c>
      <c r="D149" s="53" t="s">
        <v>856</v>
      </c>
      <c r="E149" s="53" t="s">
        <v>824</v>
      </c>
      <c r="F149" s="53" t="s">
        <v>825</v>
      </c>
      <c r="G149" s="53" t="s">
        <v>811</v>
      </c>
      <c r="H149" s="53" t="s">
        <v>514</v>
      </c>
    </row>
    <row r="150" spans="1:8" ht="11.25">
      <c r="A150" s="53">
        <v>149</v>
      </c>
      <c r="B150" s="53" t="s">
        <v>805</v>
      </c>
      <c r="C150" s="53" t="s">
        <v>857</v>
      </c>
      <c r="D150" s="53" t="s">
        <v>858</v>
      </c>
      <c r="E150" s="53" t="s">
        <v>529</v>
      </c>
      <c r="F150" s="53" t="s">
        <v>530</v>
      </c>
      <c r="G150" s="53" t="s">
        <v>531</v>
      </c>
      <c r="H150" s="53" t="s">
        <v>532</v>
      </c>
    </row>
    <row r="151" spans="1:8" ht="11.25">
      <c r="A151" s="53">
        <v>150</v>
      </c>
      <c r="B151" s="53" t="s">
        <v>859</v>
      </c>
      <c r="C151" s="53" t="s">
        <v>861</v>
      </c>
      <c r="D151" s="53" t="s">
        <v>862</v>
      </c>
      <c r="E151" s="53" t="s">
        <v>863</v>
      </c>
      <c r="F151" s="53" t="s">
        <v>864</v>
      </c>
      <c r="G151" s="53" t="s">
        <v>865</v>
      </c>
      <c r="H151" s="53" t="s">
        <v>514</v>
      </c>
    </row>
    <row r="152" spans="1:8" ht="11.25">
      <c r="A152" s="53">
        <v>151</v>
      </c>
      <c r="B152" s="53" t="s">
        <v>859</v>
      </c>
      <c r="C152" s="53" t="s">
        <v>866</v>
      </c>
      <c r="D152" s="53" t="s">
        <v>867</v>
      </c>
      <c r="E152" s="53" t="s">
        <v>551</v>
      </c>
      <c r="F152" s="53" t="s">
        <v>456</v>
      </c>
      <c r="G152" s="53" t="s">
        <v>552</v>
      </c>
      <c r="H152" s="53" t="s">
        <v>514</v>
      </c>
    </row>
    <row r="153" spans="1:8" ht="11.25">
      <c r="A153" s="53">
        <v>152</v>
      </c>
      <c r="B153" s="53" t="s">
        <v>859</v>
      </c>
      <c r="C153" s="53" t="s">
        <v>866</v>
      </c>
      <c r="D153" s="53" t="s">
        <v>867</v>
      </c>
      <c r="E153" s="53" t="s">
        <v>868</v>
      </c>
      <c r="F153" s="53" t="s">
        <v>869</v>
      </c>
      <c r="G153" s="53" t="s">
        <v>544</v>
      </c>
      <c r="H153" s="53" t="s">
        <v>514</v>
      </c>
    </row>
    <row r="154" spans="1:8" ht="11.25">
      <c r="A154" s="53">
        <v>153</v>
      </c>
      <c r="B154" s="53" t="s">
        <v>859</v>
      </c>
      <c r="C154" s="53" t="s">
        <v>866</v>
      </c>
      <c r="D154" s="53" t="s">
        <v>867</v>
      </c>
      <c r="E154" s="53" t="s">
        <v>870</v>
      </c>
      <c r="F154" s="53" t="s">
        <v>871</v>
      </c>
      <c r="G154" s="53" t="s">
        <v>865</v>
      </c>
      <c r="H154" s="53" t="s">
        <v>514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4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232</v>
      </c>
      <c r="B1" s="48" t="s">
        <v>231</v>
      </c>
      <c r="C1" s="48" t="s">
        <v>244</v>
      </c>
    </row>
    <row r="2" spans="1:5" ht="11.25">
      <c r="A2" s="48" t="s">
        <v>523</v>
      </c>
      <c r="B2" s="48" t="s">
        <v>523</v>
      </c>
      <c r="C2" s="48" t="s">
        <v>524</v>
      </c>
      <c r="D2" s="48" t="s">
        <v>523</v>
      </c>
      <c r="E2" s="48" t="s">
        <v>156</v>
      </c>
    </row>
    <row r="3" spans="1:5" ht="11.25">
      <c r="A3" s="48" t="s">
        <v>523</v>
      </c>
      <c r="B3" s="48" t="s">
        <v>873</v>
      </c>
      <c r="C3" s="48" t="s">
        <v>874</v>
      </c>
      <c r="D3" s="48" t="s">
        <v>883</v>
      </c>
      <c r="E3" s="48" t="s">
        <v>372</v>
      </c>
    </row>
    <row r="4" spans="1:5" ht="11.25">
      <c r="A4" s="48" t="s">
        <v>523</v>
      </c>
      <c r="B4" s="48" t="s">
        <v>875</v>
      </c>
      <c r="C4" s="48" t="s">
        <v>876</v>
      </c>
      <c r="D4" s="48" t="s">
        <v>557</v>
      </c>
      <c r="E4" s="48" t="s">
        <v>373</v>
      </c>
    </row>
    <row r="5" spans="1:5" ht="11.25">
      <c r="A5" s="48" t="s">
        <v>523</v>
      </c>
      <c r="B5" s="48" t="s">
        <v>525</v>
      </c>
      <c r="C5" s="48" t="s">
        <v>526</v>
      </c>
      <c r="D5" s="48" t="s">
        <v>563</v>
      </c>
      <c r="E5" s="48" t="s">
        <v>374</v>
      </c>
    </row>
    <row r="6" spans="1:5" ht="11.25">
      <c r="A6" s="48" t="s">
        <v>523</v>
      </c>
      <c r="B6" s="48" t="s">
        <v>877</v>
      </c>
      <c r="C6" s="48" t="s">
        <v>878</v>
      </c>
      <c r="D6" s="48" t="s">
        <v>589</v>
      </c>
      <c r="E6" s="48" t="s">
        <v>375</v>
      </c>
    </row>
    <row r="7" spans="1:5" ht="11.25">
      <c r="A7" s="48" t="s">
        <v>523</v>
      </c>
      <c r="B7" s="48" t="s">
        <v>536</v>
      </c>
      <c r="C7" s="48" t="s">
        <v>537</v>
      </c>
      <c r="D7" s="48" t="s">
        <v>618</v>
      </c>
      <c r="E7" s="48" t="s">
        <v>376</v>
      </c>
    </row>
    <row r="8" spans="1:5" ht="11.25">
      <c r="A8" s="48" t="s">
        <v>523</v>
      </c>
      <c r="B8" s="48" t="s">
        <v>879</v>
      </c>
      <c r="C8" s="48" t="s">
        <v>880</v>
      </c>
      <c r="D8" s="48" t="s">
        <v>525</v>
      </c>
      <c r="E8" s="48" t="s">
        <v>377</v>
      </c>
    </row>
    <row r="9" spans="1:5" ht="11.25">
      <c r="A9" s="48" t="s">
        <v>523</v>
      </c>
      <c r="B9" s="48" t="s">
        <v>540</v>
      </c>
      <c r="C9" s="48" t="s">
        <v>541</v>
      </c>
      <c r="D9" s="48" t="s">
        <v>628</v>
      </c>
      <c r="E9" s="48" t="s">
        <v>378</v>
      </c>
    </row>
    <row r="10" spans="1:5" ht="11.25">
      <c r="A10" s="48" t="s">
        <v>523</v>
      </c>
      <c r="B10" s="48" t="s">
        <v>549</v>
      </c>
      <c r="C10" s="48" t="s">
        <v>550</v>
      </c>
      <c r="D10" s="48" t="s">
        <v>632</v>
      </c>
      <c r="E10" s="48" t="s">
        <v>379</v>
      </c>
    </row>
    <row r="11" spans="1:5" ht="11.25">
      <c r="A11" s="48" t="s">
        <v>523</v>
      </c>
      <c r="B11" s="48" t="s">
        <v>553</v>
      </c>
      <c r="C11" s="48" t="s">
        <v>554</v>
      </c>
      <c r="D11" s="48" t="s">
        <v>639</v>
      </c>
      <c r="E11" s="48" t="s">
        <v>380</v>
      </c>
    </row>
    <row r="12" spans="1:5" ht="11.25">
      <c r="A12" s="48" t="s">
        <v>523</v>
      </c>
      <c r="B12" s="48" t="s">
        <v>881</v>
      </c>
      <c r="C12" s="48" t="s">
        <v>882</v>
      </c>
      <c r="D12" s="48" t="s">
        <v>646</v>
      </c>
      <c r="E12" s="48" t="s">
        <v>381</v>
      </c>
    </row>
    <row r="13" spans="1:5" ht="11.25">
      <c r="A13" s="48" t="s">
        <v>883</v>
      </c>
      <c r="B13" s="48" t="s">
        <v>885</v>
      </c>
      <c r="C13" s="48" t="s">
        <v>886</v>
      </c>
      <c r="D13" s="48" t="s">
        <v>653</v>
      </c>
      <c r="E13" s="48" t="s">
        <v>382</v>
      </c>
    </row>
    <row r="14" spans="1:5" ht="11.25">
      <c r="A14" s="48" t="s">
        <v>883</v>
      </c>
      <c r="B14" s="48" t="s">
        <v>883</v>
      </c>
      <c r="C14" s="48" t="s">
        <v>884</v>
      </c>
      <c r="D14" s="48" t="s">
        <v>665</v>
      </c>
      <c r="E14" s="48" t="s">
        <v>383</v>
      </c>
    </row>
    <row r="15" spans="1:5" ht="11.25">
      <c r="A15" s="48" t="s">
        <v>883</v>
      </c>
      <c r="B15" s="48" t="s">
        <v>887</v>
      </c>
      <c r="C15" s="48" t="s">
        <v>888</v>
      </c>
      <c r="D15" s="48" t="s">
        <v>966</v>
      </c>
      <c r="E15" s="48" t="s">
        <v>384</v>
      </c>
    </row>
    <row r="16" spans="1:5" ht="11.25">
      <c r="A16" s="48" t="s">
        <v>883</v>
      </c>
      <c r="B16" s="48" t="s">
        <v>889</v>
      </c>
      <c r="C16" s="48" t="s">
        <v>890</v>
      </c>
      <c r="D16" s="48" t="s">
        <v>719</v>
      </c>
      <c r="E16" s="48" t="s">
        <v>385</v>
      </c>
    </row>
    <row r="17" spans="1:5" ht="11.25">
      <c r="A17" s="48" t="s">
        <v>883</v>
      </c>
      <c r="B17" s="48" t="s">
        <v>891</v>
      </c>
      <c r="C17" s="48" t="s">
        <v>892</v>
      </c>
      <c r="D17" s="48" t="s">
        <v>739</v>
      </c>
      <c r="E17" s="48" t="s">
        <v>386</v>
      </c>
    </row>
    <row r="18" spans="1:5" ht="11.25">
      <c r="A18" s="48" t="s">
        <v>557</v>
      </c>
      <c r="B18" s="48" t="s">
        <v>557</v>
      </c>
      <c r="C18" s="48" t="s">
        <v>558</v>
      </c>
      <c r="D18" s="48" t="s">
        <v>746</v>
      </c>
      <c r="E18" s="48" t="s">
        <v>387</v>
      </c>
    </row>
    <row r="19" spans="1:5" ht="11.25">
      <c r="A19" s="48" t="s">
        <v>557</v>
      </c>
      <c r="B19" s="48" t="s">
        <v>893</v>
      </c>
      <c r="C19" s="48" t="s">
        <v>894</v>
      </c>
      <c r="D19" s="48" t="s">
        <v>758</v>
      </c>
      <c r="E19" s="48" t="s">
        <v>388</v>
      </c>
    </row>
    <row r="20" spans="1:5" ht="11.25">
      <c r="A20" s="48" t="s">
        <v>557</v>
      </c>
      <c r="B20" s="48" t="s">
        <v>895</v>
      </c>
      <c r="C20" s="48" t="s">
        <v>896</v>
      </c>
      <c r="D20" s="48" t="s">
        <v>1029</v>
      </c>
      <c r="E20" s="48" t="s">
        <v>389</v>
      </c>
    </row>
    <row r="21" spans="1:5" ht="11.25">
      <c r="A21" s="48" t="s">
        <v>557</v>
      </c>
      <c r="B21" s="48" t="s">
        <v>358</v>
      </c>
      <c r="C21" s="48" t="s">
        <v>559</v>
      </c>
      <c r="D21" s="48" t="s">
        <v>784</v>
      </c>
      <c r="E21" s="48" t="s">
        <v>149</v>
      </c>
    </row>
    <row r="22" spans="1:5" ht="11.25">
      <c r="A22" s="48" t="s">
        <v>557</v>
      </c>
      <c r="B22" s="48" t="s">
        <v>897</v>
      </c>
      <c r="C22" s="48" t="s">
        <v>898</v>
      </c>
      <c r="D22" s="48" t="s">
        <v>805</v>
      </c>
      <c r="E22" s="48" t="s">
        <v>150</v>
      </c>
    </row>
    <row r="23" spans="1:5" ht="11.25">
      <c r="A23" s="48" t="s">
        <v>557</v>
      </c>
      <c r="B23" s="48" t="s">
        <v>899</v>
      </c>
      <c r="C23" s="48" t="s">
        <v>900</v>
      </c>
      <c r="D23" s="48" t="s">
        <v>859</v>
      </c>
      <c r="E23" s="48" t="s">
        <v>151</v>
      </c>
    </row>
    <row r="24" spans="1:5" ht="11.25">
      <c r="A24" s="48" t="s">
        <v>557</v>
      </c>
      <c r="B24" s="48" t="s">
        <v>901</v>
      </c>
      <c r="C24" s="48" t="s">
        <v>902</v>
      </c>
      <c r="D24" s="48" t="s">
        <v>1130</v>
      </c>
      <c r="E24" s="48" t="s">
        <v>152</v>
      </c>
    </row>
    <row r="25" spans="1:3" ht="11.25">
      <c r="A25" s="48" t="s">
        <v>557</v>
      </c>
      <c r="B25" s="48" t="s">
        <v>903</v>
      </c>
      <c r="C25" s="48" t="s">
        <v>904</v>
      </c>
    </row>
    <row r="26" spans="1:3" ht="11.25">
      <c r="A26" s="48" t="s">
        <v>557</v>
      </c>
      <c r="B26" s="48" t="s">
        <v>905</v>
      </c>
      <c r="C26" s="48" t="s">
        <v>906</v>
      </c>
    </row>
    <row r="27" spans="1:3" ht="11.25">
      <c r="A27" s="48" t="s">
        <v>563</v>
      </c>
      <c r="B27" s="48" t="s">
        <v>563</v>
      </c>
      <c r="C27" s="48" t="s">
        <v>564</v>
      </c>
    </row>
    <row r="28" spans="1:3" ht="11.25">
      <c r="A28" s="48" t="s">
        <v>563</v>
      </c>
      <c r="B28" s="48" t="s">
        <v>907</v>
      </c>
      <c r="C28" s="48" t="s">
        <v>908</v>
      </c>
    </row>
    <row r="29" spans="1:3" ht="11.25">
      <c r="A29" s="48" t="s">
        <v>563</v>
      </c>
      <c r="B29" s="48" t="s">
        <v>909</v>
      </c>
      <c r="C29" s="48" t="s">
        <v>910</v>
      </c>
    </row>
    <row r="30" spans="1:3" ht="11.25">
      <c r="A30" s="48" t="s">
        <v>563</v>
      </c>
      <c r="B30" s="48" t="s">
        <v>565</v>
      </c>
      <c r="C30" s="48" t="s">
        <v>566</v>
      </c>
    </row>
    <row r="31" spans="1:3" ht="11.25">
      <c r="A31" s="48" t="s">
        <v>563</v>
      </c>
      <c r="B31" s="48" t="s">
        <v>569</v>
      </c>
      <c r="C31" s="48" t="s">
        <v>570</v>
      </c>
    </row>
    <row r="32" spans="1:3" ht="11.25">
      <c r="A32" s="48" t="s">
        <v>563</v>
      </c>
      <c r="B32" s="48" t="s">
        <v>573</v>
      </c>
      <c r="C32" s="48" t="s">
        <v>574</v>
      </c>
    </row>
    <row r="33" spans="1:3" ht="11.25">
      <c r="A33" s="48" t="s">
        <v>563</v>
      </c>
      <c r="B33" s="48" t="s">
        <v>354</v>
      </c>
      <c r="C33" s="48" t="s">
        <v>578</v>
      </c>
    </row>
    <row r="34" spans="1:3" ht="11.25">
      <c r="A34" s="48" t="s">
        <v>563</v>
      </c>
      <c r="B34" s="48" t="s">
        <v>579</v>
      </c>
      <c r="C34" s="48" t="s">
        <v>580</v>
      </c>
    </row>
    <row r="35" spans="1:3" ht="11.25">
      <c r="A35" s="48" t="s">
        <v>563</v>
      </c>
      <c r="B35" s="48" t="s">
        <v>911</v>
      </c>
      <c r="C35" s="48" t="s">
        <v>912</v>
      </c>
    </row>
    <row r="36" spans="1:3" ht="11.25">
      <c r="A36" s="48" t="s">
        <v>563</v>
      </c>
      <c r="B36" s="48" t="s">
        <v>581</v>
      </c>
      <c r="C36" s="48" t="s">
        <v>582</v>
      </c>
    </row>
    <row r="37" spans="1:3" ht="11.25">
      <c r="A37" s="48" t="s">
        <v>563</v>
      </c>
      <c r="B37" s="48" t="s">
        <v>583</v>
      </c>
      <c r="C37" s="48" t="s">
        <v>584</v>
      </c>
    </row>
    <row r="38" spans="1:3" ht="11.25">
      <c r="A38" s="48" t="s">
        <v>589</v>
      </c>
      <c r="B38" s="48" t="s">
        <v>913</v>
      </c>
      <c r="C38" s="48" t="s">
        <v>914</v>
      </c>
    </row>
    <row r="39" spans="1:3" ht="11.25">
      <c r="A39" s="48" t="s">
        <v>589</v>
      </c>
      <c r="B39" s="48" t="s">
        <v>591</v>
      </c>
      <c r="C39" s="48" t="s">
        <v>592</v>
      </c>
    </row>
    <row r="40" spans="1:3" ht="11.25">
      <c r="A40" s="48" t="s">
        <v>589</v>
      </c>
      <c r="B40" s="48" t="s">
        <v>589</v>
      </c>
      <c r="C40" s="48" t="s">
        <v>590</v>
      </c>
    </row>
    <row r="41" spans="1:3" ht="11.25">
      <c r="A41" s="48" t="s">
        <v>589</v>
      </c>
      <c r="B41" s="48" t="s">
        <v>598</v>
      </c>
      <c r="C41" s="48" t="s">
        <v>599</v>
      </c>
    </row>
    <row r="42" spans="1:3" ht="11.25">
      <c r="A42" s="48" t="s">
        <v>589</v>
      </c>
      <c r="B42" s="48" t="s">
        <v>600</v>
      </c>
      <c r="C42" s="48" t="s">
        <v>601</v>
      </c>
    </row>
    <row r="43" spans="1:3" ht="11.25">
      <c r="A43" s="48" t="s">
        <v>589</v>
      </c>
      <c r="B43" s="48" t="s">
        <v>915</v>
      </c>
      <c r="C43" s="48" t="s">
        <v>916</v>
      </c>
    </row>
    <row r="44" spans="1:3" ht="11.25">
      <c r="A44" s="48" t="s">
        <v>589</v>
      </c>
      <c r="B44" s="48" t="s">
        <v>602</v>
      </c>
      <c r="C44" s="48" t="s">
        <v>603</v>
      </c>
    </row>
    <row r="45" spans="1:3" ht="11.25">
      <c r="A45" s="48" t="s">
        <v>589</v>
      </c>
      <c r="B45" s="48" t="s">
        <v>604</v>
      </c>
      <c r="C45" s="48" t="s">
        <v>605</v>
      </c>
    </row>
    <row r="46" spans="1:3" ht="11.25">
      <c r="A46" s="48" t="s">
        <v>589</v>
      </c>
      <c r="B46" s="48" t="s">
        <v>917</v>
      </c>
      <c r="C46" s="48" t="s">
        <v>918</v>
      </c>
    </row>
    <row r="47" spans="1:3" ht="11.25">
      <c r="A47" s="48" t="s">
        <v>589</v>
      </c>
      <c r="B47" s="48" t="s">
        <v>610</v>
      </c>
      <c r="C47" s="48" t="s">
        <v>611</v>
      </c>
    </row>
    <row r="48" spans="1:3" ht="11.25">
      <c r="A48" s="48" t="s">
        <v>589</v>
      </c>
      <c r="B48" s="48" t="s">
        <v>612</v>
      </c>
      <c r="C48" s="48" t="s">
        <v>613</v>
      </c>
    </row>
    <row r="49" spans="1:3" ht="11.25">
      <c r="A49" s="48" t="s">
        <v>589</v>
      </c>
      <c r="B49" s="48" t="s">
        <v>614</v>
      </c>
      <c r="C49" s="48" t="s">
        <v>615</v>
      </c>
    </row>
    <row r="50" spans="1:3" ht="11.25">
      <c r="A50" s="48" t="s">
        <v>589</v>
      </c>
      <c r="B50" s="48" t="s">
        <v>919</v>
      </c>
      <c r="C50" s="48" t="s">
        <v>920</v>
      </c>
    </row>
    <row r="51" spans="1:3" ht="11.25">
      <c r="A51" s="48" t="s">
        <v>589</v>
      </c>
      <c r="B51" s="48" t="s">
        <v>921</v>
      </c>
      <c r="C51" s="48" t="s">
        <v>922</v>
      </c>
    </row>
    <row r="52" spans="1:3" ht="11.25">
      <c r="A52" s="48" t="s">
        <v>589</v>
      </c>
      <c r="B52" s="48" t="s">
        <v>923</v>
      </c>
      <c r="C52" s="48" t="s">
        <v>924</v>
      </c>
    </row>
    <row r="53" spans="1:3" ht="11.25">
      <c r="A53" s="48" t="s">
        <v>589</v>
      </c>
      <c r="B53" s="48" t="s">
        <v>616</v>
      </c>
      <c r="C53" s="48" t="s">
        <v>617</v>
      </c>
    </row>
    <row r="54" spans="1:3" ht="11.25">
      <c r="A54" s="48" t="s">
        <v>618</v>
      </c>
      <c r="B54" s="48" t="s">
        <v>925</v>
      </c>
      <c r="C54" s="48" t="s">
        <v>926</v>
      </c>
    </row>
    <row r="55" spans="1:3" ht="11.25">
      <c r="A55" s="48" t="s">
        <v>618</v>
      </c>
      <c r="B55" s="48" t="s">
        <v>927</v>
      </c>
      <c r="C55" s="48" t="s">
        <v>928</v>
      </c>
    </row>
    <row r="56" spans="1:3" ht="11.25">
      <c r="A56" s="48" t="s">
        <v>618</v>
      </c>
      <c r="B56" s="48" t="s">
        <v>929</v>
      </c>
      <c r="C56" s="48" t="s">
        <v>930</v>
      </c>
    </row>
    <row r="57" spans="1:3" ht="11.25">
      <c r="A57" s="48" t="s">
        <v>618</v>
      </c>
      <c r="B57" s="48" t="s">
        <v>367</v>
      </c>
      <c r="C57" s="48" t="s">
        <v>620</v>
      </c>
    </row>
    <row r="58" spans="1:3" ht="11.25">
      <c r="A58" s="48" t="s">
        <v>618</v>
      </c>
      <c r="B58" s="48" t="s">
        <v>618</v>
      </c>
      <c r="C58" s="48" t="s">
        <v>619</v>
      </c>
    </row>
    <row r="59" spans="1:3" ht="11.25">
      <c r="A59" s="48" t="s">
        <v>618</v>
      </c>
      <c r="B59" s="48" t="s">
        <v>931</v>
      </c>
      <c r="C59" s="48" t="s">
        <v>932</v>
      </c>
    </row>
    <row r="60" spans="1:3" ht="11.25">
      <c r="A60" s="48" t="s">
        <v>618</v>
      </c>
      <c r="B60" s="48" t="s">
        <v>621</v>
      </c>
      <c r="C60" s="48" t="s">
        <v>622</v>
      </c>
    </row>
    <row r="61" spans="1:3" ht="11.25">
      <c r="A61" s="48" t="s">
        <v>618</v>
      </c>
      <c r="B61" s="48" t="s">
        <v>933</v>
      </c>
      <c r="C61" s="48" t="s">
        <v>934</v>
      </c>
    </row>
    <row r="62" spans="1:3" ht="11.25">
      <c r="A62" s="48" t="s">
        <v>618</v>
      </c>
      <c r="B62" s="48" t="s">
        <v>935</v>
      </c>
      <c r="C62" s="48" t="s">
        <v>936</v>
      </c>
    </row>
    <row r="63" spans="1:3" ht="11.25">
      <c r="A63" s="48" t="s">
        <v>618</v>
      </c>
      <c r="B63" s="48" t="s">
        <v>937</v>
      </c>
      <c r="C63" s="48" t="s">
        <v>938</v>
      </c>
    </row>
    <row r="64" spans="1:3" ht="11.25">
      <c r="A64" s="48" t="s">
        <v>618</v>
      </c>
      <c r="B64" s="48" t="s">
        <v>939</v>
      </c>
      <c r="C64" s="48" t="s">
        <v>940</v>
      </c>
    </row>
    <row r="65" spans="1:3" ht="11.25">
      <c r="A65" s="48" t="s">
        <v>618</v>
      </c>
      <c r="B65" s="48" t="s">
        <v>941</v>
      </c>
      <c r="C65" s="48" t="s">
        <v>942</v>
      </c>
    </row>
    <row r="66" spans="1:3" ht="11.25">
      <c r="A66" s="48" t="s">
        <v>618</v>
      </c>
      <c r="B66" s="48" t="s">
        <v>943</v>
      </c>
      <c r="C66" s="48" t="s">
        <v>944</v>
      </c>
    </row>
    <row r="67" spans="1:3" ht="11.25">
      <c r="A67" s="48" t="s">
        <v>618</v>
      </c>
      <c r="B67" s="48" t="s">
        <v>945</v>
      </c>
      <c r="C67" s="48" t="s">
        <v>946</v>
      </c>
    </row>
    <row r="68" spans="1:3" ht="11.25">
      <c r="A68" s="48" t="s">
        <v>618</v>
      </c>
      <c r="B68" s="48" t="s">
        <v>947</v>
      </c>
      <c r="C68" s="48" t="s">
        <v>948</v>
      </c>
    </row>
    <row r="69" spans="1:3" ht="11.25">
      <c r="A69" s="48" t="s">
        <v>618</v>
      </c>
      <c r="B69" s="48" t="s">
        <v>949</v>
      </c>
      <c r="C69" s="48" t="s">
        <v>950</v>
      </c>
    </row>
    <row r="70" spans="1:3" ht="11.25">
      <c r="A70" s="48" t="s">
        <v>618</v>
      </c>
      <c r="B70" s="48" t="s">
        <v>951</v>
      </c>
      <c r="C70" s="48" t="s">
        <v>952</v>
      </c>
    </row>
    <row r="71" spans="1:3" ht="11.25">
      <c r="A71" s="48" t="s">
        <v>618</v>
      </c>
      <c r="B71" s="48" t="s">
        <v>953</v>
      </c>
      <c r="C71" s="48" t="s">
        <v>954</v>
      </c>
    </row>
    <row r="72" spans="1:3" ht="11.25">
      <c r="A72" s="48" t="s">
        <v>618</v>
      </c>
      <c r="B72" s="48" t="s">
        <v>955</v>
      </c>
      <c r="C72" s="48" t="s">
        <v>956</v>
      </c>
    </row>
    <row r="73" spans="1:3" ht="11.25">
      <c r="A73" s="48" t="s">
        <v>618</v>
      </c>
      <c r="B73" s="48" t="s">
        <v>957</v>
      </c>
      <c r="C73" s="48" t="s">
        <v>958</v>
      </c>
    </row>
    <row r="74" spans="1:3" ht="11.25">
      <c r="A74" s="48" t="s">
        <v>525</v>
      </c>
      <c r="B74" s="48" t="s">
        <v>525</v>
      </c>
      <c r="C74" s="48" t="s">
        <v>959</v>
      </c>
    </row>
    <row r="75" spans="1:3" ht="11.25">
      <c r="A75" s="48" t="s">
        <v>628</v>
      </c>
      <c r="B75" s="48" t="s">
        <v>628</v>
      </c>
      <c r="C75" s="48" t="s">
        <v>629</v>
      </c>
    </row>
    <row r="76" spans="1:3" ht="11.25">
      <c r="A76" s="48" t="s">
        <v>632</v>
      </c>
      <c r="B76" s="48" t="s">
        <v>632</v>
      </c>
      <c r="C76" s="48" t="s">
        <v>633</v>
      </c>
    </row>
    <row r="77" spans="1:3" ht="11.25">
      <c r="A77" s="48" t="s">
        <v>632</v>
      </c>
      <c r="B77" s="48" t="s">
        <v>634</v>
      </c>
      <c r="C77" s="48" t="s">
        <v>633</v>
      </c>
    </row>
    <row r="78" spans="1:3" ht="11.25">
      <c r="A78" s="48" t="s">
        <v>639</v>
      </c>
      <c r="B78" s="48" t="s">
        <v>639</v>
      </c>
      <c r="C78" s="48" t="s">
        <v>640</v>
      </c>
    </row>
    <row r="79" spans="1:3" ht="11.25">
      <c r="A79" s="48" t="s">
        <v>646</v>
      </c>
      <c r="B79" s="48" t="s">
        <v>646</v>
      </c>
      <c r="C79" s="48" t="s">
        <v>647</v>
      </c>
    </row>
    <row r="80" spans="1:3" ht="11.25">
      <c r="A80" s="48" t="s">
        <v>653</v>
      </c>
      <c r="B80" s="48" t="s">
        <v>653</v>
      </c>
      <c r="C80" s="48" t="s">
        <v>654</v>
      </c>
    </row>
    <row r="81" spans="1:3" ht="11.25">
      <c r="A81" s="48" t="s">
        <v>653</v>
      </c>
      <c r="B81" s="48" t="s">
        <v>655</v>
      </c>
      <c r="C81" s="48" t="s">
        <v>654</v>
      </c>
    </row>
    <row r="82" spans="1:3" ht="11.25">
      <c r="A82" s="48" t="s">
        <v>665</v>
      </c>
      <c r="B82" s="48" t="s">
        <v>960</v>
      </c>
      <c r="C82" s="48" t="s">
        <v>961</v>
      </c>
    </row>
    <row r="83" spans="1:3" ht="11.25">
      <c r="A83" s="48" t="s">
        <v>665</v>
      </c>
      <c r="B83" s="48" t="s">
        <v>962</v>
      </c>
      <c r="C83" s="48" t="s">
        <v>963</v>
      </c>
    </row>
    <row r="84" spans="1:3" ht="11.25">
      <c r="A84" s="48" t="s">
        <v>665</v>
      </c>
      <c r="B84" s="48" t="s">
        <v>667</v>
      </c>
      <c r="C84" s="48" t="s">
        <v>668</v>
      </c>
    </row>
    <row r="85" spans="1:3" ht="11.25">
      <c r="A85" s="48" t="s">
        <v>665</v>
      </c>
      <c r="B85" s="48" t="s">
        <v>672</v>
      </c>
      <c r="C85" s="48" t="s">
        <v>673</v>
      </c>
    </row>
    <row r="86" spans="1:3" ht="11.25">
      <c r="A86" s="48" t="s">
        <v>665</v>
      </c>
      <c r="B86" s="48" t="s">
        <v>674</v>
      </c>
      <c r="C86" s="48" t="s">
        <v>675</v>
      </c>
    </row>
    <row r="87" spans="1:3" ht="11.25">
      <c r="A87" s="48" t="s">
        <v>665</v>
      </c>
      <c r="B87" s="48" t="s">
        <v>964</v>
      </c>
      <c r="C87" s="48" t="s">
        <v>965</v>
      </c>
    </row>
    <row r="88" spans="1:3" ht="11.25">
      <c r="A88" s="48" t="s">
        <v>665</v>
      </c>
      <c r="B88" s="48" t="s">
        <v>676</v>
      </c>
      <c r="C88" s="48" t="s">
        <v>677</v>
      </c>
    </row>
    <row r="89" spans="1:3" ht="11.25">
      <c r="A89" s="48" t="s">
        <v>665</v>
      </c>
      <c r="B89" s="48" t="s">
        <v>678</v>
      </c>
      <c r="C89" s="48" t="s">
        <v>679</v>
      </c>
    </row>
    <row r="90" spans="1:3" ht="11.25">
      <c r="A90" s="48" t="s">
        <v>665</v>
      </c>
      <c r="B90" s="48" t="s">
        <v>665</v>
      </c>
      <c r="C90" s="48" t="s">
        <v>666</v>
      </c>
    </row>
    <row r="91" spans="1:3" ht="11.25">
      <c r="A91" s="48" t="s">
        <v>665</v>
      </c>
      <c r="B91" s="48" t="s">
        <v>682</v>
      </c>
      <c r="C91" s="48" t="s">
        <v>666</v>
      </c>
    </row>
    <row r="92" spans="1:3" ht="11.25">
      <c r="A92" s="48" t="s">
        <v>665</v>
      </c>
      <c r="B92" s="48" t="s">
        <v>687</v>
      </c>
      <c r="C92" s="48" t="s">
        <v>688</v>
      </c>
    </row>
    <row r="93" spans="1:3" ht="11.25">
      <c r="A93" s="48" t="s">
        <v>665</v>
      </c>
      <c r="B93" s="48" t="s">
        <v>691</v>
      </c>
      <c r="C93" s="48" t="s">
        <v>692</v>
      </c>
    </row>
    <row r="94" spans="1:3" ht="11.25">
      <c r="A94" s="48" t="s">
        <v>665</v>
      </c>
      <c r="B94" s="48" t="s">
        <v>695</v>
      </c>
      <c r="C94" s="48" t="s">
        <v>696</v>
      </c>
    </row>
    <row r="95" spans="1:3" ht="11.25">
      <c r="A95" s="48" t="s">
        <v>665</v>
      </c>
      <c r="B95" s="48" t="s">
        <v>697</v>
      </c>
      <c r="C95" s="48" t="s">
        <v>698</v>
      </c>
    </row>
    <row r="96" spans="1:3" ht="11.25">
      <c r="A96" s="48" t="s">
        <v>665</v>
      </c>
      <c r="B96" s="48" t="s">
        <v>699</v>
      </c>
      <c r="C96" s="48" t="s">
        <v>700</v>
      </c>
    </row>
    <row r="97" spans="1:3" ht="11.25">
      <c r="A97" s="48" t="s">
        <v>665</v>
      </c>
      <c r="B97" s="48" t="s">
        <v>701</v>
      </c>
      <c r="C97" s="48" t="s">
        <v>702</v>
      </c>
    </row>
    <row r="98" spans="1:3" ht="11.25">
      <c r="A98" s="48" t="s">
        <v>665</v>
      </c>
      <c r="B98" s="48" t="s">
        <v>703</v>
      </c>
      <c r="C98" s="48" t="s">
        <v>704</v>
      </c>
    </row>
    <row r="99" spans="1:3" ht="11.25">
      <c r="A99" s="48" t="s">
        <v>665</v>
      </c>
      <c r="B99" s="48" t="s">
        <v>707</v>
      </c>
      <c r="C99" s="48" t="s">
        <v>708</v>
      </c>
    </row>
    <row r="100" spans="1:3" ht="11.25">
      <c r="A100" s="48" t="s">
        <v>665</v>
      </c>
      <c r="B100" s="48" t="s">
        <v>709</v>
      </c>
      <c r="C100" s="48" t="s">
        <v>710</v>
      </c>
    </row>
    <row r="101" spans="1:3" ht="11.25">
      <c r="A101" s="48" t="s">
        <v>665</v>
      </c>
      <c r="B101" s="48" t="s">
        <v>711</v>
      </c>
      <c r="C101" s="48" t="s">
        <v>712</v>
      </c>
    </row>
    <row r="102" spans="1:3" ht="11.25">
      <c r="A102" s="48" t="s">
        <v>665</v>
      </c>
      <c r="B102" s="48" t="s">
        <v>713</v>
      </c>
      <c r="C102" s="48" t="s">
        <v>714</v>
      </c>
    </row>
    <row r="103" spans="1:3" ht="11.25">
      <c r="A103" s="48" t="s">
        <v>665</v>
      </c>
      <c r="B103" s="48" t="s">
        <v>715</v>
      </c>
      <c r="C103" s="48" t="s">
        <v>716</v>
      </c>
    </row>
    <row r="104" spans="1:3" ht="11.25">
      <c r="A104" s="48" t="s">
        <v>665</v>
      </c>
      <c r="B104" s="48" t="s">
        <v>717</v>
      </c>
      <c r="C104" s="48" t="s">
        <v>718</v>
      </c>
    </row>
    <row r="105" spans="1:3" ht="11.25">
      <c r="A105" s="48" t="s">
        <v>966</v>
      </c>
      <c r="B105" s="48" t="s">
        <v>968</v>
      </c>
      <c r="C105" s="48" t="s">
        <v>969</v>
      </c>
    </row>
    <row r="106" spans="1:3" ht="11.25">
      <c r="A106" s="48" t="s">
        <v>966</v>
      </c>
      <c r="B106" s="48" t="s">
        <v>970</v>
      </c>
      <c r="C106" s="48" t="s">
        <v>971</v>
      </c>
    </row>
    <row r="107" spans="1:3" ht="11.25">
      <c r="A107" s="48" t="s">
        <v>966</v>
      </c>
      <c r="B107" s="48" t="s">
        <v>972</v>
      </c>
      <c r="C107" s="48" t="s">
        <v>973</v>
      </c>
    </row>
    <row r="108" spans="1:3" ht="11.25">
      <c r="A108" s="48" t="s">
        <v>966</v>
      </c>
      <c r="B108" s="48" t="s">
        <v>974</v>
      </c>
      <c r="C108" s="48" t="s">
        <v>975</v>
      </c>
    </row>
    <row r="109" spans="1:3" ht="11.25">
      <c r="A109" s="48" t="s">
        <v>966</v>
      </c>
      <c r="B109" s="48" t="s">
        <v>976</v>
      </c>
      <c r="C109" s="48" t="s">
        <v>977</v>
      </c>
    </row>
    <row r="110" spans="1:3" ht="11.25">
      <c r="A110" s="48" t="s">
        <v>966</v>
      </c>
      <c r="B110" s="48" t="s">
        <v>978</v>
      </c>
      <c r="C110" s="48" t="s">
        <v>979</v>
      </c>
    </row>
    <row r="111" spans="1:3" ht="11.25">
      <c r="A111" s="48" t="s">
        <v>966</v>
      </c>
      <c r="B111" s="48" t="s">
        <v>980</v>
      </c>
      <c r="C111" s="48" t="s">
        <v>981</v>
      </c>
    </row>
    <row r="112" spans="1:3" ht="11.25">
      <c r="A112" s="48" t="s">
        <v>966</v>
      </c>
      <c r="B112" s="48" t="s">
        <v>360</v>
      </c>
      <c r="C112" s="48" t="s">
        <v>982</v>
      </c>
    </row>
    <row r="113" spans="1:3" ht="11.25">
      <c r="A113" s="48" t="s">
        <v>966</v>
      </c>
      <c r="B113" s="48" t="s">
        <v>983</v>
      </c>
      <c r="C113" s="48" t="s">
        <v>984</v>
      </c>
    </row>
    <row r="114" spans="1:3" ht="11.25">
      <c r="A114" s="48" t="s">
        <v>966</v>
      </c>
      <c r="B114" s="48" t="s">
        <v>985</v>
      </c>
      <c r="C114" s="48" t="s">
        <v>986</v>
      </c>
    </row>
    <row r="115" spans="1:3" ht="11.25">
      <c r="A115" s="48" t="s">
        <v>966</v>
      </c>
      <c r="B115" s="48" t="s">
        <v>987</v>
      </c>
      <c r="C115" s="48" t="s">
        <v>988</v>
      </c>
    </row>
    <row r="116" spans="1:3" ht="11.25">
      <c r="A116" s="48" t="s">
        <v>966</v>
      </c>
      <c r="B116" s="48" t="s">
        <v>966</v>
      </c>
      <c r="C116" s="48" t="s">
        <v>967</v>
      </c>
    </row>
    <row r="117" spans="1:3" ht="11.25">
      <c r="A117" s="48" t="s">
        <v>966</v>
      </c>
      <c r="B117" s="48" t="s">
        <v>989</v>
      </c>
      <c r="C117" s="48" t="s">
        <v>990</v>
      </c>
    </row>
    <row r="118" spans="1:3" ht="11.25">
      <c r="A118" s="48" t="s">
        <v>966</v>
      </c>
      <c r="B118" s="48" t="s">
        <v>991</v>
      </c>
      <c r="C118" s="48" t="s">
        <v>992</v>
      </c>
    </row>
    <row r="119" spans="1:3" ht="11.25">
      <c r="A119" s="48" t="s">
        <v>966</v>
      </c>
      <c r="B119" s="48" t="s">
        <v>993</v>
      </c>
      <c r="C119" s="48" t="s">
        <v>994</v>
      </c>
    </row>
    <row r="120" spans="1:3" ht="11.25">
      <c r="A120" s="48" t="s">
        <v>719</v>
      </c>
      <c r="B120" s="48" t="s">
        <v>995</v>
      </c>
      <c r="C120" s="48" t="s">
        <v>996</v>
      </c>
    </row>
    <row r="121" spans="1:3" ht="11.25">
      <c r="A121" s="48" t="s">
        <v>719</v>
      </c>
      <c r="B121" s="48" t="s">
        <v>360</v>
      </c>
      <c r="C121" s="48" t="s">
        <v>997</v>
      </c>
    </row>
    <row r="122" spans="1:3" ht="11.25">
      <c r="A122" s="48" t="s">
        <v>719</v>
      </c>
      <c r="B122" s="48" t="s">
        <v>721</v>
      </c>
      <c r="C122" s="48" t="s">
        <v>722</v>
      </c>
    </row>
    <row r="123" spans="1:3" ht="11.25">
      <c r="A123" s="48" t="s">
        <v>719</v>
      </c>
      <c r="B123" s="48" t="s">
        <v>361</v>
      </c>
      <c r="C123" s="48" t="s">
        <v>998</v>
      </c>
    </row>
    <row r="124" spans="1:3" ht="11.25">
      <c r="A124" s="48" t="s">
        <v>719</v>
      </c>
      <c r="B124" s="48" t="s">
        <v>999</v>
      </c>
      <c r="C124" s="48" t="s">
        <v>1000</v>
      </c>
    </row>
    <row r="125" spans="1:3" ht="11.25">
      <c r="A125" s="48" t="s">
        <v>719</v>
      </c>
      <c r="B125" s="48" t="s">
        <v>1001</v>
      </c>
      <c r="C125" s="48" t="s">
        <v>1002</v>
      </c>
    </row>
    <row r="126" spans="1:3" ht="11.25">
      <c r="A126" s="48" t="s">
        <v>719</v>
      </c>
      <c r="B126" s="48" t="s">
        <v>719</v>
      </c>
      <c r="C126" s="48" t="s">
        <v>720</v>
      </c>
    </row>
    <row r="127" spans="1:3" ht="11.25">
      <c r="A127" s="48" t="s">
        <v>719</v>
      </c>
      <c r="B127" s="48" t="s">
        <v>1003</v>
      </c>
      <c r="C127" s="48" t="s">
        <v>1004</v>
      </c>
    </row>
    <row r="128" spans="1:3" ht="11.25">
      <c r="A128" s="48" t="s">
        <v>719</v>
      </c>
      <c r="B128" s="48" t="s">
        <v>1005</v>
      </c>
      <c r="C128" s="48" t="s">
        <v>1006</v>
      </c>
    </row>
    <row r="129" spans="1:3" ht="11.25">
      <c r="A129" s="48" t="s">
        <v>719</v>
      </c>
      <c r="B129" s="48" t="s">
        <v>1007</v>
      </c>
      <c r="C129" s="48" t="s">
        <v>1008</v>
      </c>
    </row>
    <row r="130" spans="1:3" ht="11.25">
      <c r="A130" s="48" t="s">
        <v>719</v>
      </c>
      <c r="B130" s="48" t="s">
        <v>725</v>
      </c>
      <c r="C130" s="48" t="s">
        <v>726</v>
      </c>
    </row>
    <row r="131" spans="1:3" ht="11.25">
      <c r="A131" s="48" t="s">
        <v>719</v>
      </c>
      <c r="B131" s="48" t="s">
        <v>729</v>
      </c>
      <c r="C131" s="48" t="s">
        <v>730</v>
      </c>
    </row>
    <row r="132" spans="1:3" ht="11.25">
      <c r="A132" s="48" t="s">
        <v>719</v>
      </c>
      <c r="B132" s="48" t="s">
        <v>733</v>
      </c>
      <c r="C132" s="48" t="s">
        <v>734</v>
      </c>
    </row>
    <row r="133" spans="1:3" ht="11.25">
      <c r="A133" s="48" t="s">
        <v>719</v>
      </c>
      <c r="B133" s="48" t="s">
        <v>1009</v>
      </c>
      <c r="C133" s="48" t="s">
        <v>1010</v>
      </c>
    </row>
    <row r="134" spans="1:3" ht="11.25">
      <c r="A134" s="48" t="s">
        <v>719</v>
      </c>
      <c r="B134" s="48" t="s">
        <v>1011</v>
      </c>
      <c r="C134" s="48" t="s">
        <v>1012</v>
      </c>
    </row>
    <row r="135" spans="1:3" ht="11.25">
      <c r="A135" s="48" t="s">
        <v>739</v>
      </c>
      <c r="B135" s="48" t="s">
        <v>1013</v>
      </c>
      <c r="C135" s="48" t="s">
        <v>1014</v>
      </c>
    </row>
    <row r="136" spans="1:3" ht="11.25">
      <c r="A136" s="48" t="s">
        <v>739</v>
      </c>
      <c r="B136" s="48" t="s">
        <v>1015</v>
      </c>
      <c r="C136" s="48" t="s">
        <v>1016</v>
      </c>
    </row>
    <row r="137" spans="1:3" ht="11.25">
      <c r="A137" s="48" t="s">
        <v>739</v>
      </c>
      <c r="B137" s="48" t="s">
        <v>1017</v>
      </c>
      <c r="C137" s="48" t="s">
        <v>1018</v>
      </c>
    </row>
    <row r="138" spans="1:3" ht="11.25">
      <c r="A138" s="48" t="s">
        <v>739</v>
      </c>
      <c r="B138" s="48" t="s">
        <v>741</v>
      </c>
      <c r="C138" s="48" t="s">
        <v>742</v>
      </c>
    </row>
    <row r="139" spans="1:3" ht="11.25">
      <c r="A139" s="48" t="s">
        <v>739</v>
      </c>
      <c r="B139" s="48" t="s">
        <v>1019</v>
      </c>
      <c r="C139" s="48" t="s">
        <v>1020</v>
      </c>
    </row>
    <row r="140" spans="1:3" ht="11.25">
      <c r="A140" s="48" t="s">
        <v>739</v>
      </c>
      <c r="B140" s="48" t="s">
        <v>1021</v>
      </c>
      <c r="C140" s="48" t="s">
        <v>1022</v>
      </c>
    </row>
    <row r="141" spans="1:3" ht="11.25">
      <c r="A141" s="48" t="s">
        <v>739</v>
      </c>
      <c r="B141" s="48" t="s">
        <v>739</v>
      </c>
      <c r="C141" s="48" t="s">
        <v>740</v>
      </c>
    </row>
    <row r="142" spans="1:3" ht="11.25">
      <c r="A142" s="48" t="s">
        <v>739</v>
      </c>
      <c r="B142" s="48" t="s">
        <v>1023</v>
      </c>
      <c r="C142" s="48" t="s">
        <v>1024</v>
      </c>
    </row>
    <row r="143" spans="1:3" ht="11.25">
      <c r="A143" s="48" t="s">
        <v>739</v>
      </c>
      <c r="B143" s="48" t="s">
        <v>1025</v>
      </c>
      <c r="C143" s="48" t="s">
        <v>1026</v>
      </c>
    </row>
    <row r="144" spans="1:3" ht="11.25">
      <c r="A144" s="48" t="s">
        <v>746</v>
      </c>
      <c r="B144" s="48" t="s">
        <v>748</v>
      </c>
      <c r="C144" s="48" t="s">
        <v>749</v>
      </c>
    </row>
    <row r="145" spans="1:3" ht="11.25">
      <c r="A145" s="48" t="s">
        <v>746</v>
      </c>
      <c r="B145" s="48" t="s">
        <v>682</v>
      </c>
      <c r="C145" s="48" t="s">
        <v>747</v>
      </c>
    </row>
    <row r="146" spans="1:3" ht="11.25">
      <c r="A146" s="48" t="s">
        <v>746</v>
      </c>
      <c r="B146" s="48" t="s">
        <v>750</v>
      </c>
      <c r="C146" s="48" t="s">
        <v>751</v>
      </c>
    </row>
    <row r="147" spans="1:3" ht="11.25">
      <c r="A147" s="48" t="s">
        <v>746</v>
      </c>
      <c r="B147" s="48" t="s">
        <v>754</v>
      </c>
      <c r="C147" s="48" t="s">
        <v>755</v>
      </c>
    </row>
    <row r="148" spans="1:3" ht="11.25">
      <c r="A148" s="48" t="s">
        <v>746</v>
      </c>
      <c r="B148" s="48" t="s">
        <v>756</v>
      </c>
      <c r="C148" s="48" t="s">
        <v>757</v>
      </c>
    </row>
    <row r="149" spans="1:3" ht="11.25">
      <c r="A149" s="48" t="s">
        <v>746</v>
      </c>
      <c r="B149" s="48" t="s">
        <v>746</v>
      </c>
      <c r="C149" s="48" t="s">
        <v>747</v>
      </c>
    </row>
    <row r="150" spans="1:3" ht="11.25">
      <c r="A150" s="48" t="s">
        <v>758</v>
      </c>
      <c r="B150" s="48" t="s">
        <v>760</v>
      </c>
      <c r="C150" s="48" t="s">
        <v>761</v>
      </c>
    </row>
    <row r="151" spans="1:3" ht="11.25">
      <c r="A151" s="48" t="s">
        <v>758</v>
      </c>
      <c r="B151" s="48" t="s">
        <v>362</v>
      </c>
      <c r="C151" s="48" t="s">
        <v>765</v>
      </c>
    </row>
    <row r="152" spans="1:3" ht="11.25">
      <c r="A152" s="48" t="s">
        <v>758</v>
      </c>
      <c r="B152" s="48" t="s">
        <v>766</v>
      </c>
      <c r="C152" s="48" t="s">
        <v>767</v>
      </c>
    </row>
    <row r="153" spans="1:3" ht="11.25">
      <c r="A153" s="48" t="s">
        <v>758</v>
      </c>
      <c r="B153" s="48" t="s">
        <v>768</v>
      </c>
      <c r="C153" s="48" t="s">
        <v>769</v>
      </c>
    </row>
    <row r="154" spans="1:3" ht="11.25">
      <c r="A154" s="48" t="s">
        <v>758</v>
      </c>
      <c r="B154" s="48" t="s">
        <v>770</v>
      </c>
      <c r="C154" s="48" t="s">
        <v>771</v>
      </c>
    </row>
    <row r="155" spans="1:3" ht="11.25">
      <c r="A155" s="48" t="s">
        <v>758</v>
      </c>
      <c r="B155" s="48" t="s">
        <v>772</v>
      </c>
      <c r="C155" s="48" t="s">
        <v>773</v>
      </c>
    </row>
    <row r="156" spans="1:3" ht="11.25">
      <c r="A156" s="48" t="s">
        <v>758</v>
      </c>
      <c r="B156" s="48" t="s">
        <v>774</v>
      </c>
      <c r="C156" s="48" t="s">
        <v>775</v>
      </c>
    </row>
    <row r="157" spans="1:3" ht="11.25">
      <c r="A157" s="48" t="s">
        <v>758</v>
      </c>
      <c r="B157" s="48" t="s">
        <v>776</v>
      </c>
      <c r="C157" s="48" t="s">
        <v>777</v>
      </c>
    </row>
    <row r="158" spans="1:3" ht="11.25">
      <c r="A158" s="48" t="s">
        <v>758</v>
      </c>
      <c r="B158" s="48" t="s">
        <v>758</v>
      </c>
      <c r="C158" s="48" t="s">
        <v>759</v>
      </c>
    </row>
    <row r="159" spans="1:3" ht="11.25">
      <c r="A159" s="48" t="s">
        <v>758</v>
      </c>
      <c r="B159" s="48" t="s">
        <v>1027</v>
      </c>
      <c r="C159" s="48" t="s">
        <v>1028</v>
      </c>
    </row>
    <row r="160" spans="1:3" ht="11.25">
      <c r="A160" s="48" t="s">
        <v>758</v>
      </c>
      <c r="B160" s="48" t="s">
        <v>780</v>
      </c>
      <c r="C160" s="48" t="s">
        <v>781</v>
      </c>
    </row>
    <row r="161" spans="1:3" ht="11.25">
      <c r="A161" s="48" t="s">
        <v>758</v>
      </c>
      <c r="B161" s="48" t="s">
        <v>782</v>
      </c>
      <c r="C161" s="48" t="s">
        <v>783</v>
      </c>
    </row>
    <row r="162" spans="1:3" ht="11.25">
      <c r="A162" s="48" t="s">
        <v>1029</v>
      </c>
      <c r="B162" s="48" t="s">
        <v>1031</v>
      </c>
      <c r="C162" s="48" t="s">
        <v>1032</v>
      </c>
    </row>
    <row r="163" spans="1:3" ht="11.25">
      <c r="A163" s="48" t="s">
        <v>1029</v>
      </c>
      <c r="B163" s="48" t="s">
        <v>1033</v>
      </c>
      <c r="C163" s="48" t="s">
        <v>1034</v>
      </c>
    </row>
    <row r="164" spans="1:3" ht="11.25">
      <c r="A164" s="48" t="s">
        <v>1029</v>
      </c>
      <c r="B164" s="48" t="s">
        <v>1035</v>
      </c>
      <c r="C164" s="48" t="s">
        <v>1036</v>
      </c>
    </row>
    <row r="165" spans="1:3" ht="11.25">
      <c r="A165" s="48" t="s">
        <v>1029</v>
      </c>
      <c r="B165" s="48" t="s">
        <v>1029</v>
      </c>
      <c r="C165" s="48" t="s">
        <v>1030</v>
      </c>
    </row>
    <row r="166" spans="1:3" ht="11.25">
      <c r="A166" s="48" t="s">
        <v>1029</v>
      </c>
      <c r="B166" s="48" t="s">
        <v>1037</v>
      </c>
      <c r="C166" s="48" t="s">
        <v>1038</v>
      </c>
    </row>
    <row r="167" spans="1:3" ht="11.25">
      <c r="A167" s="48" t="s">
        <v>1029</v>
      </c>
      <c r="B167" s="48" t="s">
        <v>1039</v>
      </c>
      <c r="C167" s="48" t="s">
        <v>1040</v>
      </c>
    </row>
    <row r="168" spans="1:3" ht="11.25">
      <c r="A168" s="48" t="s">
        <v>784</v>
      </c>
      <c r="B168" s="48" t="s">
        <v>786</v>
      </c>
      <c r="C168" s="48" t="s">
        <v>787</v>
      </c>
    </row>
    <row r="169" spans="1:3" ht="11.25">
      <c r="A169" s="48" t="s">
        <v>784</v>
      </c>
      <c r="B169" s="48" t="s">
        <v>791</v>
      </c>
      <c r="C169" s="48" t="s">
        <v>792</v>
      </c>
    </row>
    <row r="170" spans="1:3" ht="11.25">
      <c r="A170" s="48" t="s">
        <v>784</v>
      </c>
      <c r="B170" s="48" t="s">
        <v>1041</v>
      </c>
      <c r="C170" s="48" t="s">
        <v>1042</v>
      </c>
    </row>
    <row r="171" spans="1:3" ht="11.25">
      <c r="A171" s="48" t="s">
        <v>784</v>
      </c>
      <c r="B171" s="48" t="s">
        <v>368</v>
      </c>
      <c r="C171" s="48" t="s">
        <v>1043</v>
      </c>
    </row>
    <row r="172" spans="1:3" ht="11.25">
      <c r="A172" s="48" t="s">
        <v>784</v>
      </c>
      <c r="B172" s="48" t="s">
        <v>1044</v>
      </c>
      <c r="C172" s="48" t="s">
        <v>1045</v>
      </c>
    </row>
    <row r="173" spans="1:3" ht="11.25">
      <c r="A173" s="48" t="s">
        <v>784</v>
      </c>
      <c r="B173" s="48" t="s">
        <v>797</v>
      </c>
      <c r="C173" s="48" t="s">
        <v>798</v>
      </c>
    </row>
    <row r="174" spans="1:3" ht="11.25">
      <c r="A174" s="48" t="s">
        <v>784</v>
      </c>
      <c r="B174" s="48" t="s">
        <v>1046</v>
      </c>
      <c r="C174" s="48" t="s">
        <v>1047</v>
      </c>
    </row>
    <row r="175" spans="1:3" ht="11.25">
      <c r="A175" s="48" t="s">
        <v>784</v>
      </c>
      <c r="B175" s="48" t="s">
        <v>1048</v>
      </c>
      <c r="C175" s="48" t="s">
        <v>1049</v>
      </c>
    </row>
    <row r="176" spans="1:3" ht="11.25">
      <c r="A176" s="48" t="s">
        <v>784</v>
      </c>
      <c r="B176" s="48" t="s">
        <v>1050</v>
      </c>
      <c r="C176" s="48" t="s">
        <v>1051</v>
      </c>
    </row>
    <row r="177" spans="1:3" ht="11.25">
      <c r="A177" s="48" t="s">
        <v>784</v>
      </c>
      <c r="B177" s="48" t="s">
        <v>1052</v>
      </c>
      <c r="C177" s="48" t="s">
        <v>1053</v>
      </c>
    </row>
    <row r="178" spans="1:3" ht="11.25">
      <c r="A178" s="48" t="s">
        <v>784</v>
      </c>
      <c r="B178" s="48" t="s">
        <v>799</v>
      </c>
      <c r="C178" s="48" t="s">
        <v>800</v>
      </c>
    </row>
    <row r="179" spans="1:3" ht="11.25">
      <c r="A179" s="48" t="s">
        <v>784</v>
      </c>
      <c r="B179" s="48" t="s">
        <v>1054</v>
      </c>
      <c r="C179" s="48" t="s">
        <v>1055</v>
      </c>
    </row>
    <row r="180" spans="1:3" ht="11.25">
      <c r="A180" s="48" t="s">
        <v>784</v>
      </c>
      <c r="B180" s="48" t="s">
        <v>1056</v>
      </c>
      <c r="C180" s="48" t="s">
        <v>1057</v>
      </c>
    </row>
    <row r="181" spans="1:3" ht="11.25">
      <c r="A181" s="48" t="s">
        <v>784</v>
      </c>
      <c r="B181" s="48" t="s">
        <v>1058</v>
      </c>
      <c r="C181" s="48" t="s">
        <v>1059</v>
      </c>
    </row>
    <row r="182" spans="1:3" ht="11.25">
      <c r="A182" s="48" t="s">
        <v>784</v>
      </c>
      <c r="B182" s="48" t="s">
        <v>1060</v>
      </c>
      <c r="C182" s="48" t="s">
        <v>1061</v>
      </c>
    </row>
    <row r="183" spans="1:3" ht="11.25">
      <c r="A183" s="48" t="s">
        <v>784</v>
      </c>
      <c r="B183" s="48" t="s">
        <v>1062</v>
      </c>
      <c r="C183" s="48" t="s">
        <v>1063</v>
      </c>
    </row>
    <row r="184" spans="1:3" ht="11.25">
      <c r="A184" s="48" t="s">
        <v>784</v>
      </c>
      <c r="B184" s="48" t="s">
        <v>1064</v>
      </c>
      <c r="C184" s="48" t="s">
        <v>1065</v>
      </c>
    </row>
    <row r="185" spans="1:3" ht="11.25">
      <c r="A185" s="48" t="s">
        <v>784</v>
      </c>
      <c r="B185" s="48" t="s">
        <v>784</v>
      </c>
      <c r="C185" s="48" t="s">
        <v>785</v>
      </c>
    </row>
    <row r="186" spans="1:3" ht="11.25">
      <c r="A186" s="48" t="s">
        <v>784</v>
      </c>
      <c r="B186" s="48" t="s">
        <v>1066</v>
      </c>
      <c r="C186" s="48" t="s">
        <v>1067</v>
      </c>
    </row>
    <row r="187" spans="1:3" ht="11.25">
      <c r="A187" s="48" t="s">
        <v>784</v>
      </c>
      <c r="B187" s="48" t="s">
        <v>803</v>
      </c>
      <c r="C187" s="48" t="s">
        <v>804</v>
      </c>
    </row>
    <row r="188" spans="1:3" ht="11.25">
      <c r="A188" s="48" t="s">
        <v>805</v>
      </c>
      <c r="B188" s="48" t="s">
        <v>1068</v>
      </c>
      <c r="C188" s="48" t="s">
        <v>1069</v>
      </c>
    </row>
    <row r="189" spans="1:3" ht="11.25">
      <c r="A189" s="48" t="s">
        <v>805</v>
      </c>
      <c r="B189" s="48" t="s">
        <v>807</v>
      </c>
      <c r="C189" s="48" t="s">
        <v>808</v>
      </c>
    </row>
    <row r="190" spans="1:3" ht="11.25">
      <c r="A190" s="48" t="s">
        <v>805</v>
      </c>
      <c r="B190" s="48" t="s">
        <v>363</v>
      </c>
      <c r="C190" s="48" t="s">
        <v>814</v>
      </c>
    </row>
    <row r="191" spans="1:3" ht="11.25">
      <c r="A191" s="48" t="s">
        <v>805</v>
      </c>
      <c r="B191" s="48" t="s">
        <v>1070</v>
      </c>
      <c r="C191" s="48" t="s">
        <v>1071</v>
      </c>
    </row>
    <row r="192" spans="1:3" ht="11.25">
      <c r="A192" s="48" t="s">
        <v>805</v>
      </c>
      <c r="B192" s="48" t="s">
        <v>820</v>
      </c>
      <c r="C192" s="48" t="s">
        <v>821</v>
      </c>
    </row>
    <row r="193" spans="1:3" ht="11.25">
      <c r="A193" s="48" t="s">
        <v>805</v>
      </c>
      <c r="B193" s="48" t="s">
        <v>1072</v>
      </c>
      <c r="C193" s="48" t="s">
        <v>1073</v>
      </c>
    </row>
    <row r="194" spans="1:3" ht="11.25">
      <c r="A194" s="48" t="s">
        <v>805</v>
      </c>
      <c r="B194" s="48" t="s">
        <v>822</v>
      </c>
      <c r="C194" s="48" t="s">
        <v>823</v>
      </c>
    </row>
    <row r="195" spans="1:3" ht="11.25">
      <c r="A195" s="48" t="s">
        <v>805</v>
      </c>
      <c r="B195" s="48" t="s">
        <v>1074</v>
      </c>
      <c r="C195" s="48" t="s">
        <v>1075</v>
      </c>
    </row>
    <row r="196" spans="1:3" ht="11.25">
      <c r="A196" s="48" t="s">
        <v>805</v>
      </c>
      <c r="B196" s="48" t="s">
        <v>826</v>
      </c>
      <c r="C196" s="48" t="s">
        <v>827</v>
      </c>
    </row>
    <row r="197" spans="1:3" ht="11.25">
      <c r="A197" s="48" t="s">
        <v>805</v>
      </c>
      <c r="B197" s="48" t="s">
        <v>830</v>
      </c>
      <c r="C197" s="48" t="s">
        <v>831</v>
      </c>
    </row>
    <row r="198" spans="1:3" ht="11.25">
      <c r="A198" s="48" t="s">
        <v>805</v>
      </c>
      <c r="B198" s="48" t="s">
        <v>1076</v>
      </c>
      <c r="C198" s="48" t="s">
        <v>1077</v>
      </c>
    </row>
    <row r="199" spans="1:3" ht="11.25">
      <c r="A199" s="48" t="s">
        <v>805</v>
      </c>
      <c r="B199" s="48" t="s">
        <v>1078</v>
      </c>
      <c r="C199" s="48" t="s">
        <v>1079</v>
      </c>
    </row>
    <row r="200" spans="1:3" ht="11.25">
      <c r="A200" s="48" t="s">
        <v>805</v>
      </c>
      <c r="B200" s="48" t="s">
        <v>682</v>
      </c>
      <c r="C200" s="48" t="s">
        <v>806</v>
      </c>
    </row>
    <row r="201" spans="1:3" ht="11.25">
      <c r="A201" s="48" t="s">
        <v>805</v>
      </c>
      <c r="B201" s="48" t="s">
        <v>836</v>
      </c>
      <c r="C201" s="48" t="s">
        <v>837</v>
      </c>
    </row>
    <row r="202" spans="1:3" ht="11.25">
      <c r="A202" s="48" t="s">
        <v>805</v>
      </c>
      <c r="B202" s="48" t="s">
        <v>838</v>
      </c>
      <c r="C202" s="48" t="s">
        <v>839</v>
      </c>
    </row>
    <row r="203" spans="1:3" ht="11.25">
      <c r="A203" s="48" t="s">
        <v>805</v>
      </c>
      <c r="B203" s="48" t="s">
        <v>1080</v>
      </c>
      <c r="C203" s="48" t="s">
        <v>1081</v>
      </c>
    </row>
    <row r="204" spans="1:3" ht="11.25">
      <c r="A204" s="48" t="s">
        <v>805</v>
      </c>
      <c r="B204" s="48" t="s">
        <v>364</v>
      </c>
      <c r="C204" s="48" t="s">
        <v>842</v>
      </c>
    </row>
    <row r="205" spans="1:3" ht="11.25">
      <c r="A205" s="48" t="s">
        <v>805</v>
      </c>
      <c r="B205" s="48" t="s">
        <v>1082</v>
      </c>
      <c r="C205" s="48" t="s">
        <v>1083</v>
      </c>
    </row>
    <row r="206" spans="1:3" ht="11.25">
      <c r="A206" s="48" t="s">
        <v>805</v>
      </c>
      <c r="B206" s="48" t="s">
        <v>843</v>
      </c>
      <c r="C206" s="48" t="s">
        <v>844</v>
      </c>
    </row>
    <row r="207" spans="1:3" ht="11.25">
      <c r="A207" s="48" t="s">
        <v>805</v>
      </c>
      <c r="B207" s="48" t="s">
        <v>369</v>
      </c>
      <c r="C207" s="48" t="s">
        <v>1084</v>
      </c>
    </row>
    <row r="208" spans="1:3" ht="11.25">
      <c r="A208" s="48" t="s">
        <v>805</v>
      </c>
      <c r="B208" s="48" t="s">
        <v>1085</v>
      </c>
      <c r="C208" s="48" t="s">
        <v>1086</v>
      </c>
    </row>
    <row r="209" spans="1:3" ht="11.25">
      <c r="A209" s="48" t="s">
        <v>805</v>
      </c>
      <c r="B209" s="48" t="s">
        <v>847</v>
      </c>
      <c r="C209" s="48" t="s">
        <v>848</v>
      </c>
    </row>
    <row r="210" spans="1:3" ht="11.25">
      <c r="A210" s="48" t="s">
        <v>805</v>
      </c>
      <c r="B210" s="48" t="s">
        <v>855</v>
      </c>
      <c r="C210" s="48" t="s">
        <v>856</v>
      </c>
    </row>
    <row r="211" spans="1:3" ht="11.25">
      <c r="A211" s="48" t="s">
        <v>805</v>
      </c>
      <c r="B211" s="48" t="s">
        <v>357</v>
      </c>
      <c r="C211" s="48" t="s">
        <v>1087</v>
      </c>
    </row>
    <row r="212" spans="1:3" ht="11.25">
      <c r="A212" s="48" t="s">
        <v>805</v>
      </c>
      <c r="B212" s="48" t="s">
        <v>1088</v>
      </c>
      <c r="C212" s="48" t="s">
        <v>1089</v>
      </c>
    </row>
    <row r="213" spans="1:3" ht="11.25">
      <c r="A213" s="48" t="s">
        <v>805</v>
      </c>
      <c r="B213" s="48" t="s">
        <v>857</v>
      </c>
      <c r="C213" s="48" t="s">
        <v>858</v>
      </c>
    </row>
    <row r="214" spans="1:3" ht="11.25">
      <c r="A214" s="48" t="s">
        <v>805</v>
      </c>
      <c r="B214" s="48" t="s">
        <v>1090</v>
      </c>
      <c r="C214" s="48" t="s">
        <v>1091</v>
      </c>
    </row>
    <row r="215" spans="1:3" ht="11.25">
      <c r="A215" s="48" t="s">
        <v>805</v>
      </c>
      <c r="B215" s="48" t="s">
        <v>805</v>
      </c>
      <c r="C215" s="48" t="s">
        <v>806</v>
      </c>
    </row>
    <row r="216" spans="1:3" ht="11.25">
      <c r="A216" s="48" t="s">
        <v>805</v>
      </c>
      <c r="B216" s="48" t="s">
        <v>1092</v>
      </c>
      <c r="C216" s="48" t="s">
        <v>1093</v>
      </c>
    </row>
    <row r="217" spans="1:3" ht="11.25">
      <c r="A217" s="48" t="s">
        <v>859</v>
      </c>
      <c r="B217" s="48" t="s">
        <v>1094</v>
      </c>
      <c r="C217" s="48" t="s">
        <v>1095</v>
      </c>
    </row>
    <row r="218" spans="1:3" ht="11.25">
      <c r="A218" s="48" t="s">
        <v>859</v>
      </c>
      <c r="B218" s="48" t="s">
        <v>861</v>
      </c>
      <c r="C218" s="48" t="s">
        <v>862</v>
      </c>
    </row>
    <row r="219" spans="1:3" ht="11.25">
      <c r="A219" s="48" t="s">
        <v>859</v>
      </c>
      <c r="B219" s="48" t="s">
        <v>1096</v>
      </c>
      <c r="C219" s="48" t="s">
        <v>1097</v>
      </c>
    </row>
    <row r="220" spans="1:3" ht="11.25">
      <c r="A220" s="48" t="s">
        <v>859</v>
      </c>
      <c r="B220" s="48" t="s">
        <v>1098</v>
      </c>
      <c r="C220" s="48" t="s">
        <v>1099</v>
      </c>
    </row>
    <row r="221" spans="1:3" ht="11.25">
      <c r="A221" s="48" t="s">
        <v>859</v>
      </c>
      <c r="B221" s="48" t="s">
        <v>1100</v>
      </c>
      <c r="C221" s="48" t="s">
        <v>1101</v>
      </c>
    </row>
    <row r="222" spans="1:3" ht="11.25">
      <c r="A222" s="48" t="s">
        <v>859</v>
      </c>
      <c r="B222" s="48" t="s">
        <v>1102</v>
      </c>
      <c r="C222" s="48" t="s">
        <v>1103</v>
      </c>
    </row>
    <row r="223" spans="1:3" ht="11.25">
      <c r="A223" s="48" t="s">
        <v>859</v>
      </c>
      <c r="B223" s="48" t="s">
        <v>1104</v>
      </c>
      <c r="C223" s="48" t="s">
        <v>1105</v>
      </c>
    </row>
    <row r="224" spans="1:3" ht="11.25">
      <c r="A224" s="48" t="s">
        <v>859</v>
      </c>
      <c r="B224" s="48" t="s">
        <v>1106</v>
      </c>
      <c r="C224" s="48" t="s">
        <v>1107</v>
      </c>
    </row>
    <row r="225" spans="1:3" ht="11.25">
      <c r="A225" s="48" t="s">
        <v>859</v>
      </c>
      <c r="B225" s="48" t="s">
        <v>682</v>
      </c>
      <c r="C225" s="48" t="s">
        <v>860</v>
      </c>
    </row>
    <row r="226" spans="1:3" ht="11.25">
      <c r="A226" s="48" t="s">
        <v>859</v>
      </c>
      <c r="B226" s="48" t="s">
        <v>365</v>
      </c>
      <c r="C226" s="48" t="s">
        <v>1108</v>
      </c>
    </row>
    <row r="227" spans="1:3" ht="11.25">
      <c r="A227" s="48" t="s">
        <v>859</v>
      </c>
      <c r="B227" s="48" t="s">
        <v>1109</v>
      </c>
      <c r="C227" s="48" t="s">
        <v>1110</v>
      </c>
    </row>
    <row r="228" spans="1:3" ht="11.25">
      <c r="A228" s="48" t="s">
        <v>859</v>
      </c>
      <c r="B228" s="48" t="s">
        <v>1111</v>
      </c>
      <c r="C228" s="48" t="s">
        <v>1112</v>
      </c>
    </row>
    <row r="229" spans="1:3" ht="11.25">
      <c r="A229" s="48" t="s">
        <v>859</v>
      </c>
      <c r="B229" s="48" t="s">
        <v>1113</v>
      </c>
      <c r="C229" s="48" t="s">
        <v>1114</v>
      </c>
    </row>
    <row r="230" spans="1:3" ht="11.25">
      <c r="A230" s="48" t="s">
        <v>859</v>
      </c>
      <c r="B230" s="48" t="s">
        <v>866</v>
      </c>
      <c r="C230" s="48" t="s">
        <v>867</v>
      </c>
    </row>
    <row r="231" spans="1:3" ht="11.25">
      <c r="A231" s="48" t="s">
        <v>859</v>
      </c>
      <c r="B231" s="48" t="s">
        <v>1115</v>
      </c>
      <c r="C231" s="48" t="s">
        <v>1116</v>
      </c>
    </row>
    <row r="232" spans="1:3" ht="11.25">
      <c r="A232" s="48" t="s">
        <v>859</v>
      </c>
      <c r="B232" s="48" t="s">
        <v>1117</v>
      </c>
      <c r="C232" s="48" t="s">
        <v>1118</v>
      </c>
    </row>
    <row r="233" spans="1:3" ht="11.25">
      <c r="A233" s="48" t="s">
        <v>859</v>
      </c>
      <c r="B233" s="48" t="s">
        <v>1119</v>
      </c>
      <c r="C233" s="48" t="s">
        <v>1120</v>
      </c>
    </row>
    <row r="234" spans="1:3" ht="11.25">
      <c r="A234" s="48" t="s">
        <v>859</v>
      </c>
      <c r="B234" s="48" t="s">
        <v>1121</v>
      </c>
      <c r="C234" s="48" t="s">
        <v>1122</v>
      </c>
    </row>
    <row r="235" spans="1:3" ht="11.25">
      <c r="A235" s="48" t="s">
        <v>859</v>
      </c>
      <c r="B235" s="48" t="s">
        <v>1123</v>
      </c>
      <c r="C235" s="48" t="s">
        <v>1124</v>
      </c>
    </row>
    <row r="236" spans="1:3" ht="11.25">
      <c r="A236" s="48" t="s">
        <v>859</v>
      </c>
      <c r="B236" s="48" t="s">
        <v>1125</v>
      </c>
      <c r="C236" s="48" t="s">
        <v>1126</v>
      </c>
    </row>
    <row r="237" spans="1:3" ht="11.25">
      <c r="A237" s="48" t="s">
        <v>859</v>
      </c>
      <c r="B237" s="48" t="s">
        <v>366</v>
      </c>
      <c r="C237" s="48" t="s">
        <v>1127</v>
      </c>
    </row>
    <row r="238" spans="1:3" ht="11.25">
      <c r="A238" s="48" t="s">
        <v>859</v>
      </c>
      <c r="B238" s="48" t="s">
        <v>859</v>
      </c>
      <c r="C238" s="48" t="s">
        <v>860</v>
      </c>
    </row>
    <row r="239" spans="1:3" ht="11.25">
      <c r="A239" s="48" t="s">
        <v>859</v>
      </c>
      <c r="B239" s="48" t="s">
        <v>1128</v>
      </c>
      <c r="C239" s="48" t="s">
        <v>1129</v>
      </c>
    </row>
    <row r="240" spans="1:3" ht="11.25">
      <c r="A240" s="48" t="s">
        <v>1130</v>
      </c>
      <c r="B240" s="48" t="s">
        <v>1132</v>
      </c>
      <c r="C240" s="48" t="s">
        <v>1133</v>
      </c>
    </row>
    <row r="241" spans="1:3" ht="11.25">
      <c r="A241" s="48" t="s">
        <v>1130</v>
      </c>
      <c r="B241" s="48" t="s">
        <v>1134</v>
      </c>
      <c r="C241" s="48" t="s">
        <v>1135</v>
      </c>
    </row>
    <row r="242" spans="1:3" ht="11.25">
      <c r="A242" s="48" t="s">
        <v>1130</v>
      </c>
      <c r="B242" s="48" t="s">
        <v>153</v>
      </c>
      <c r="C242" s="48" t="s">
        <v>1136</v>
      </c>
    </row>
    <row r="243" spans="1:3" ht="11.25">
      <c r="A243" s="48" t="s">
        <v>1130</v>
      </c>
      <c r="B243" s="48" t="s">
        <v>1137</v>
      </c>
      <c r="C243" s="48" t="s">
        <v>1138</v>
      </c>
    </row>
    <row r="244" spans="1:3" ht="11.25">
      <c r="A244" s="48" t="s">
        <v>1130</v>
      </c>
      <c r="B244" s="48" t="s">
        <v>1139</v>
      </c>
      <c r="C244" s="48" t="s">
        <v>1140</v>
      </c>
    </row>
    <row r="245" spans="1:3" ht="11.25">
      <c r="A245" s="48" t="s">
        <v>1130</v>
      </c>
      <c r="B245" s="48" t="s">
        <v>1141</v>
      </c>
      <c r="C245" s="48" t="s">
        <v>1142</v>
      </c>
    </row>
    <row r="246" spans="1:3" ht="11.25">
      <c r="A246" s="48" t="s">
        <v>1130</v>
      </c>
      <c r="B246" s="48" t="s">
        <v>1130</v>
      </c>
      <c r="C246" s="48" t="s">
        <v>1131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34">
      <selection activeCell="G18" sqref="G18"/>
    </sheetView>
  </sheetViews>
  <sheetFormatPr defaultColWidth="9.140625" defaultRowHeight="11.25"/>
  <cols>
    <col min="1" max="1" width="17.57421875" style="106" hidden="1" customWidth="1"/>
    <col min="2" max="2" width="17.57421875" style="107" hidden="1" customWidth="1"/>
    <col min="3" max="3" width="2.7109375" style="108" customWidth="1"/>
    <col min="4" max="4" width="2.7109375" style="114" customWidth="1"/>
    <col min="5" max="5" width="35.7109375" style="114" customWidth="1"/>
    <col min="6" max="6" width="21.57421875" style="114" customWidth="1"/>
    <col min="7" max="7" width="40.7109375" style="153" customWidth="1"/>
    <col min="8" max="8" width="32.7109375" style="114" customWidth="1"/>
    <col min="9" max="10" width="2.7109375" style="114" customWidth="1"/>
    <col min="11" max="16384" width="9.140625" style="114" customWidth="1"/>
  </cols>
  <sheetData>
    <row r="1" spans="1:7" s="108" customFormat="1" ht="35.25" customHeight="1" hidden="1">
      <c r="A1" s="106" t="str">
        <f>region_name</f>
        <v>Хабаровский край</v>
      </c>
      <c r="B1" s="107">
        <f>IF(god="","Не определено",god)</f>
        <v>2011</v>
      </c>
      <c r="C1" s="108" t="str">
        <f>org&amp;"_INN:"&amp;inn&amp;"_KPP:"&amp;kpp</f>
        <v>ООО "Жил ТЭК"_INN:2712014335_KPP:271201001</v>
      </c>
      <c r="G1" s="109"/>
    </row>
    <row r="2" spans="1:7" s="108" customFormat="1" ht="11.25" customHeight="1">
      <c r="A2" s="106" t="str">
        <f>IF(org="","Не определено",org)</f>
        <v>ООО "Жил ТЭК"</v>
      </c>
      <c r="B2" s="107" t="str">
        <f>IF(inn="","Не определено",inn)</f>
        <v>2712014335</v>
      </c>
      <c r="G2" s="109"/>
    </row>
    <row r="3" spans="1:9" ht="12.75" customHeight="1" thickBot="1">
      <c r="A3" s="106" t="str">
        <f>IF(mo="","Не определено",mo)</f>
        <v>Снежинское</v>
      </c>
      <c r="B3" s="107" t="str">
        <f>IF(oktmo="","Не определено",oktmo)</f>
        <v>08620452</v>
      </c>
      <c r="D3" s="110"/>
      <c r="E3" s="111"/>
      <c r="F3" s="112"/>
      <c r="G3" s="414" t="str">
        <f>version</f>
        <v>Версия 4.0</v>
      </c>
      <c r="H3" s="414"/>
      <c r="I3" s="113"/>
    </row>
    <row r="4" spans="1:9" ht="30" customHeight="1" thickBot="1">
      <c r="A4" s="106" t="str">
        <f>IF(fil="","Не определено",fil)</f>
        <v>Не определено</v>
      </c>
      <c r="B4" s="107" t="str">
        <f>IF(kpp="","Не определено",kpp)</f>
        <v>271201001</v>
      </c>
      <c r="D4" s="115"/>
      <c r="E4" s="415" t="s">
        <v>518</v>
      </c>
      <c r="F4" s="416"/>
      <c r="G4" s="417"/>
      <c r="H4" s="116"/>
      <c r="I4" s="117"/>
    </row>
    <row r="5" spans="4:9" ht="12" thickBot="1">
      <c r="D5" s="115"/>
      <c r="E5" s="116"/>
      <c r="F5" s="116"/>
      <c r="G5" s="118"/>
      <c r="H5" s="116"/>
      <c r="I5" s="117"/>
    </row>
    <row r="6" spans="4:9" ht="16.5" customHeight="1">
      <c r="D6" s="115"/>
      <c r="E6" s="418" t="s">
        <v>497</v>
      </c>
      <c r="F6" s="419"/>
      <c r="G6" s="119"/>
      <c r="H6" s="120" t="s">
        <v>500</v>
      </c>
      <c r="I6" s="117"/>
    </row>
    <row r="7" spans="1:9" ht="24.75" customHeight="1" thickBot="1">
      <c r="A7" s="121"/>
      <c r="D7" s="115"/>
      <c r="E7" s="420" t="str">
        <f>region_name</f>
        <v>Хабаровский край</v>
      </c>
      <c r="F7" s="421"/>
      <c r="G7" s="118"/>
      <c r="H7" s="122" t="s">
        <v>1157</v>
      </c>
      <c r="I7" s="117"/>
    </row>
    <row r="8" spans="1:9" ht="12" customHeight="1" thickBot="1">
      <c r="A8" s="121"/>
      <c r="D8" s="123"/>
      <c r="E8" s="124"/>
      <c r="F8" s="125"/>
      <c r="G8" s="118"/>
      <c r="H8" s="125"/>
      <c r="I8" s="117"/>
    </row>
    <row r="9" spans="4:9" ht="30" customHeight="1" thickBot="1">
      <c r="D9" s="123"/>
      <c r="E9" s="154" t="s">
        <v>343</v>
      </c>
      <c r="F9" s="127">
        <v>2011</v>
      </c>
      <c r="G9" s="118"/>
      <c r="H9" s="125"/>
      <c r="I9" s="117"/>
    </row>
    <row r="10" spans="4:9" ht="12" customHeight="1" thickBot="1">
      <c r="D10" s="123"/>
      <c r="E10" s="128"/>
      <c r="F10" s="116"/>
      <c r="G10" s="118"/>
      <c r="H10" s="125"/>
      <c r="I10" s="117"/>
    </row>
    <row r="11" spans="1:9" ht="37.5" customHeight="1" thickBot="1">
      <c r="A11" s="106" t="s">
        <v>501</v>
      </c>
      <c r="B11" s="107" t="s">
        <v>162</v>
      </c>
      <c r="D11" s="123"/>
      <c r="E11" s="154" t="s">
        <v>502</v>
      </c>
      <c r="F11" s="131" t="s">
        <v>159</v>
      </c>
      <c r="G11" s="118"/>
      <c r="H11" s="125"/>
      <c r="I11" s="117"/>
    </row>
    <row r="12" spans="1:9" ht="23.25" customHeight="1" thickBot="1">
      <c r="A12" s="106">
        <v>66</v>
      </c>
      <c r="D12" s="123"/>
      <c r="E12" s="128"/>
      <c r="F12" s="129"/>
      <c r="G12" s="129"/>
      <c r="H12" s="130"/>
      <c r="I12" s="117"/>
    </row>
    <row r="13" spans="4:10" ht="32.25" customHeight="1" thickBot="1">
      <c r="D13" s="123"/>
      <c r="E13" s="155" t="s">
        <v>1144</v>
      </c>
      <c r="F13" s="408" t="s">
        <v>705</v>
      </c>
      <c r="G13" s="409"/>
      <c r="H13" s="137" t="s">
        <v>872</v>
      </c>
      <c r="I13" s="117"/>
      <c r="J13" s="132"/>
    </row>
    <row r="14" spans="4:9" ht="15" customHeight="1" hidden="1">
      <c r="D14" s="123"/>
      <c r="E14" s="133"/>
      <c r="F14" s="134"/>
      <c r="G14" s="129"/>
      <c r="H14" s="130"/>
      <c r="I14" s="117"/>
    </row>
    <row r="15" spans="4:9" ht="24.75" customHeight="1" hidden="1" thickBot="1">
      <c r="D15" s="123"/>
      <c r="E15" s="155" t="s">
        <v>503</v>
      </c>
      <c r="F15" s="410"/>
      <c r="G15" s="411"/>
      <c r="H15" s="130" t="s">
        <v>504</v>
      </c>
      <c r="I15" s="117"/>
    </row>
    <row r="16" spans="4:9" ht="12" customHeight="1" thickBot="1">
      <c r="D16" s="123"/>
      <c r="E16" s="133"/>
      <c r="F16" s="134"/>
      <c r="G16" s="129"/>
      <c r="H16" s="130"/>
      <c r="I16" s="117"/>
    </row>
    <row r="17" spans="4:9" ht="19.5" customHeight="1">
      <c r="D17" s="123"/>
      <c r="E17" s="156" t="s">
        <v>1147</v>
      </c>
      <c r="F17" s="135" t="s">
        <v>706</v>
      </c>
      <c r="G17" s="126"/>
      <c r="H17" s="351" t="s">
        <v>280</v>
      </c>
      <c r="I17" s="117"/>
    </row>
    <row r="18" spans="4:9" ht="19.5" customHeight="1" thickBot="1">
      <c r="D18" s="123"/>
      <c r="E18" s="157" t="s">
        <v>1148</v>
      </c>
      <c r="F18" s="136" t="s">
        <v>671</v>
      </c>
      <c r="G18" s="137"/>
      <c r="H18" s="334" t="s">
        <v>159</v>
      </c>
      <c r="I18" s="117"/>
    </row>
    <row r="19" spans="4:9" ht="12" customHeight="1" thickBot="1">
      <c r="D19" s="123"/>
      <c r="E19" s="128"/>
      <c r="F19" s="116"/>
      <c r="G19" s="129"/>
      <c r="H19" s="130"/>
      <c r="I19" s="117"/>
    </row>
    <row r="20" spans="4:9" ht="29.25" customHeight="1" thickBot="1">
      <c r="D20" s="123"/>
      <c r="E20" s="330" t="s">
        <v>505</v>
      </c>
      <c r="F20" s="395" t="s">
        <v>514</v>
      </c>
      <c r="G20" s="396"/>
      <c r="H20" s="130"/>
      <c r="I20" s="117"/>
    </row>
    <row r="21" spans="4:9" ht="26.25" customHeight="1" thickBot="1">
      <c r="D21" s="123"/>
      <c r="E21" s="154" t="s">
        <v>278</v>
      </c>
      <c r="F21" s="412" t="s">
        <v>1158</v>
      </c>
      <c r="G21" s="413"/>
      <c r="H21" s="130"/>
      <c r="I21" s="117"/>
    </row>
    <row r="22" spans="3:17" ht="33.75">
      <c r="C22" s="138"/>
      <c r="D22" s="123"/>
      <c r="E22" s="331" t="s">
        <v>1145</v>
      </c>
      <c r="F22" s="332" t="s">
        <v>506</v>
      </c>
      <c r="G22" s="333" t="s">
        <v>665</v>
      </c>
      <c r="H22" s="118" t="s">
        <v>1143</v>
      </c>
      <c r="I22" s="117"/>
      <c r="O22" s="139"/>
      <c r="P22" s="139"/>
      <c r="Q22" s="140"/>
    </row>
    <row r="23" spans="4:9" ht="24.75" customHeight="1">
      <c r="D23" s="123"/>
      <c r="E23" s="397" t="s">
        <v>1146</v>
      </c>
      <c r="F23" s="158" t="s">
        <v>344</v>
      </c>
      <c r="G23" s="141" t="s">
        <v>709</v>
      </c>
      <c r="H23" s="116"/>
      <c r="I23" s="117"/>
    </row>
    <row r="24" spans="4:9" ht="24.75" customHeight="1" thickBot="1">
      <c r="D24" s="123"/>
      <c r="E24" s="398"/>
      <c r="F24" s="142" t="s">
        <v>161</v>
      </c>
      <c r="G24" s="143" t="s">
        <v>710</v>
      </c>
      <c r="H24" s="130"/>
      <c r="I24" s="117"/>
    </row>
    <row r="25" spans="4:9" ht="12" customHeight="1" thickBot="1">
      <c r="D25" s="123"/>
      <c r="E25" s="128"/>
      <c r="F25" s="116"/>
      <c r="G25" s="129"/>
      <c r="H25" s="130"/>
      <c r="I25" s="117"/>
    </row>
    <row r="26" spans="4:9" ht="27" customHeight="1">
      <c r="D26" s="123"/>
      <c r="E26" s="403" t="s">
        <v>279</v>
      </c>
      <c r="F26" s="404">
        <v>1</v>
      </c>
      <c r="G26" s="405"/>
      <c r="H26" s="130"/>
      <c r="I26" s="117"/>
    </row>
    <row r="27" spans="4:9" ht="27" customHeight="1" thickBot="1">
      <c r="D27" s="123"/>
      <c r="E27" s="394"/>
      <c r="F27" s="406" t="s">
        <v>1159</v>
      </c>
      <c r="G27" s="407"/>
      <c r="H27" s="130"/>
      <c r="I27" s="117"/>
    </row>
    <row r="28" spans="4:9" ht="12" customHeight="1" thickBot="1">
      <c r="D28" s="123"/>
      <c r="E28" s="128"/>
      <c r="F28" s="116"/>
      <c r="G28" s="129"/>
      <c r="H28" s="130"/>
      <c r="I28" s="117"/>
    </row>
    <row r="29" spans="1:9" ht="27" customHeight="1">
      <c r="A29" s="144" t="s">
        <v>507</v>
      </c>
      <c r="B29" s="107" t="s">
        <v>508</v>
      </c>
      <c r="D29" s="115"/>
      <c r="E29" s="399" t="s">
        <v>508</v>
      </c>
      <c r="F29" s="400"/>
      <c r="G29" s="371" t="s">
        <v>1149</v>
      </c>
      <c r="H29" s="116"/>
      <c r="I29" s="117"/>
    </row>
    <row r="30" spans="1:9" ht="27" customHeight="1">
      <c r="A30" s="144" t="s">
        <v>509</v>
      </c>
      <c r="B30" s="107" t="s">
        <v>510</v>
      </c>
      <c r="D30" s="115"/>
      <c r="E30" s="401" t="s">
        <v>510</v>
      </c>
      <c r="F30" s="402"/>
      <c r="G30" s="372" t="s">
        <v>1149</v>
      </c>
      <c r="H30" s="116"/>
      <c r="I30" s="117"/>
    </row>
    <row r="31" spans="1:9" ht="21" customHeight="1">
      <c r="A31" s="144" t="s">
        <v>511</v>
      </c>
      <c r="B31" s="107" t="s">
        <v>512</v>
      </c>
      <c r="D31" s="115"/>
      <c r="E31" s="397" t="s">
        <v>513</v>
      </c>
      <c r="F31" s="145" t="s">
        <v>284</v>
      </c>
      <c r="G31" s="372" t="s">
        <v>1150</v>
      </c>
      <c r="H31" s="116"/>
      <c r="I31" s="117"/>
    </row>
    <row r="32" spans="1:9" ht="21" customHeight="1">
      <c r="A32" s="144" t="s">
        <v>285</v>
      </c>
      <c r="B32" s="107" t="s">
        <v>286</v>
      </c>
      <c r="D32" s="115"/>
      <c r="E32" s="397"/>
      <c r="F32" s="145" t="s">
        <v>311</v>
      </c>
      <c r="G32" s="372" t="s">
        <v>1151</v>
      </c>
      <c r="H32" s="116"/>
      <c r="I32" s="117"/>
    </row>
    <row r="33" spans="1:9" ht="21" customHeight="1">
      <c r="A33" s="144" t="s">
        <v>287</v>
      </c>
      <c r="B33" s="107" t="s">
        <v>288</v>
      </c>
      <c r="D33" s="115"/>
      <c r="E33" s="397" t="s">
        <v>163</v>
      </c>
      <c r="F33" s="145" t="s">
        <v>284</v>
      </c>
      <c r="G33" s="372" t="s">
        <v>1152</v>
      </c>
      <c r="H33" s="116"/>
      <c r="I33" s="117"/>
    </row>
    <row r="34" spans="1:9" ht="21" customHeight="1">
      <c r="A34" s="144" t="s">
        <v>289</v>
      </c>
      <c r="B34" s="107" t="s">
        <v>332</v>
      </c>
      <c r="D34" s="115"/>
      <c r="E34" s="397"/>
      <c r="F34" s="145" t="s">
        <v>311</v>
      </c>
      <c r="G34" s="372" t="s">
        <v>1153</v>
      </c>
      <c r="H34" s="116"/>
      <c r="I34" s="117"/>
    </row>
    <row r="35" spans="1:9" ht="21" customHeight="1">
      <c r="A35" s="144" t="s">
        <v>333</v>
      </c>
      <c r="B35" s="146" t="s">
        <v>334</v>
      </c>
      <c r="D35" s="56"/>
      <c r="E35" s="393" t="s">
        <v>309</v>
      </c>
      <c r="F35" s="81" t="s">
        <v>284</v>
      </c>
      <c r="G35" s="373" t="s">
        <v>1154</v>
      </c>
      <c r="H35" s="57"/>
      <c r="I35" s="117"/>
    </row>
    <row r="36" spans="1:9" ht="21" customHeight="1">
      <c r="A36" s="144" t="s">
        <v>335</v>
      </c>
      <c r="B36" s="146" t="s">
        <v>336</v>
      </c>
      <c r="D36" s="56"/>
      <c r="E36" s="393"/>
      <c r="F36" s="81" t="s">
        <v>310</v>
      </c>
      <c r="G36" s="373" t="s">
        <v>1155</v>
      </c>
      <c r="H36" s="57"/>
      <c r="I36" s="117"/>
    </row>
    <row r="37" spans="1:9" ht="21" customHeight="1">
      <c r="A37" s="144" t="s">
        <v>337</v>
      </c>
      <c r="B37" s="146" t="s">
        <v>338</v>
      </c>
      <c r="D37" s="56"/>
      <c r="E37" s="393"/>
      <c r="F37" s="81" t="s">
        <v>311</v>
      </c>
      <c r="G37" s="373" t="s">
        <v>1151</v>
      </c>
      <c r="H37" s="57"/>
      <c r="I37" s="117"/>
    </row>
    <row r="38" spans="1:9" ht="21" customHeight="1" thickBot="1">
      <c r="A38" s="144" t="s">
        <v>339</v>
      </c>
      <c r="B38" s="146" t="s">
        <v>340</v>
      </c>
      <c r="D38" s="56"/>
      <c r="E38" s="394"/>
      <c r="F38" s="147" t="s">
        <v>191</v>
      </c>
      <c r="G38" s="374" t="s">
        <v>1156</v>
      </c>
      <c r="H38" s="57"/>
      <c r="I38" s="117"/>
    </row>
    <row r="39" spans="4:9" ht="11.25">
      <c r="D39" s="148"/>
      <c r="E39" s="149"/>
      <c r="F39" s="149"/>
      <c r="G39" s="150"/>
      <c r="H39" s="149"/>
      <c r="I39" s="151"/>
    </row>
    <row r="45" ht="11.25">
      <c r="G45" s="152"/>
    </row>
    <row r="52" spans="1:26" ht="11.25">
      <c r="A52" s="114"/>
      <c r="B52" s="114"/>
      <c r="C52" s="114"/>
      <c r="G52" s="114"/>
      <c r="Z52" s="132"/>
    </row>
    <row r="53" spans="1:26" ht="11.25">
      <c r="A53" s="114"/>
      <c r="B53" s="114"/>
      <c r="C53" s="114"/>
      <c r="G53" s="114"/>
      <c r="Z53" s="132"/>
    </row>
    <row r="54" spans="1:26" ht="11.25">
      <c r="A54" s="114"/>
      <c r="B54" s="114"/>
      <c r="C54" s="114"/>
      <c r="G54" s="114"/>
      <c r="Z54" s="132"/>
    </row>
    <row r="55" spans="1:26" ht="11.25">
      <c r="A55" s="114"/>
      <c r="B55" s="114"/>
      <c r="C55" s="114"/>
      <c r="G55" s="114"/>
      <c r="Z55" s="132"/>
    </row>
    <row r="56" spans="1:26" ht="11.25">
      <c r="A56" s="114"/>
      <c r="B56" s="114"/>
      <c r="C56" s="114"/>
      <c r="G56" s="114"/>
      <c r="Z56" s="132"/>
    </row>
    <row r="57" spans="1:26" ht="11.25">
      <c r="A57" s="114"/>
      <c r="B57" s="114"/>
      <c r="C57" s="114"/>
      <c r="G57" s="114"/>
      <c r="Z57" s="132"/>
    </row>
    <row r="58" spans="1:26" ht="11.25">
      <c r="A58" s="114"/>
      <c r="B58" s="114"/>
      <c r="C58" s="114"/>
      <c r="G58" s="114"/>
      <c r="Z58" s="132"/>
    </row>
    <row r="59" spans="1:26" ht="11.25">
      <c r="A59" s="114"/>
      <c r="B59" s="114"/>
      <c r="C59" s="114"/>
      <c r="G59" s="114"/>
      <c r="Z59" s="132"/>
    </row>
  </sheetData>
  <sheetProtection password="FA9C" sheet="1" scenarios="1" formatColumns="0" formatRows="0"/>
  <mergeCells count="17">
    <mergeCell ref="F13:G13"/>
    <mergeCell ref="F15:G15"/>
    <mergeCell ref="F21:G21"/>
    <mergeCell ref="G3:H3"/>
    <mergeCell ref="E4:G4"/>
    <mergeCell ref="E6:F6"/>
    <mergeCell ref="E7:F7"/>
    <mergeCell ref="E35:E38"/>
    <mergeCell ref="F20:G20"/>
    <mergeCell ref="E23:E24"/>
    <mergeCell ref="E29:F29"/>
    <mergeCell ref="E30:F30"/>
    <mergeCell ref="E31:E32"/>
    <mergeCell ref="E33:E34"/>
    <mergeCell ref="E26:E27"/>
    <mergeCell ref="F26:G26"/>
    <mergeCell ref="F27:G2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18">
      <formula1>logic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MO_LIST_14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197</v>
      </c>
      <c r="AW1" s="7" t="s">
        <v>198</v>
      </c>
      <c r="AX1" s="7" t="s">
        <v>391</v>
      </c>
      <c r="AY1" s="7" t="s">
        <v>392</v>
      </c>
      <c r="AZ1" s="7" t="s">
        <v>393</v>
      </c>
      <c r="BA1" s="8" t="s">
        <v>394</v>
      </c>
      <c r="BB1" s="7" t="s">
        <v>395</v>
      </c>
      <c r="BC1" s="7" t="s">
        <v>396</v>
      </c>
      <c r="BD1" s="7" t="s">
        <v>397</v>
      </c>
      <c r="BE1" s="7" t="s">
        <v>398</v>
      </c>
    </row>
    <row r="2" spans="48:57" ht="12.75" customHeight="1">
      <c r="AV2" s="8" t="s">
        <v>399</v>
      </c>
      <c r="AW2" s="10" t="s">
        <v>391</v>
      </c>
      <c r="AX2" s="8" t="s">
        <v>248</v>
      </c>
      <c r="AY2" s="8" t="s">
        <v>248</v>
      </c>
      <c r="AZ2" s="8" t="s">
        <v>248</v>
      </c>
      <c r="BA2" s="8" t="s">
        <v>248</v>
      </c>
      <c r="BB2" s="8" t="s">
        <v>248</v>
      </c>
      <c r="BC2" s="8" t="s">
        <v>248</v>
      </c>
      <c r="BD2" s="8" t="s">
        <v>248</v>
      </c>
      <c r="BE2" s="8" t="s">
        <v>248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400</v>
      </c>
      <c r="AW3" s="10" t="s">
        <v>393</v>
      </c>
      <c r="AX3" s="8" t="s">
        <v>401</v>
      </c>
      <c r="AY3" s="8" t="s">
        <v>402</v>
      </c>
      <c r="AZ3" s="8" t="s">
        <v>403</v>
      </c>
      <c r="BA3" s="8" t="s">
        <v>404</v>
      </c>
      <c r="BB3" s="8" t="s">
        <v>405</v>
      </c>
      <c r="BC3" s="8" t="s">
        <v>406</v>
      </c>
      <c r="BD3" s="8" t="s">
        <v>407</v>
      </c>
      <c r="BE3" s="8" t="s">
        <v>408</v>
      </c>
    </row>
    <row r="4" spans="3:57" ht="11.25">
      <c r="C4" s="14"/>
      <c r="D4" s="462" t="s">
        <v>409</v>
      </c>
      <c r="E4" s="463"/>
      <c r="F4" s="463"/>
      <c r="G4" s="463"/>
      <c r="H4" s="463"/>
      <c r="I4" s="463"/>
      <c r="J4" s="463"/>
      <c r="K4" s="464"/>
      <c r="L4" s="15"/>
      <c r="AV4" s="8" t="s">
        <v>410</v>
      </c>
      <c r="AW4" s="10" t="s">
        <v>394</v>
      </c>
      <c r="AX4" s="8" t="s">
        <v>411</v>
      </c>
      <c r="AY4" s="8" t="s">
        <v>412</v>
      </c>
      <c r="AZ4" s="8" t="s">
        <v>413</v>
      </c>
      <c r="BA4" s="8" t="s">
        <v>414</v>
      </c>
      <c r="BB4" s="8" t="s">
        <v>415</v>
      </c>
      <c r="BC4" s="8" t="s">
        <v>416</v>
      </c>
      <c r="BD4" s="8" t="s">
        <v>417</v>
      </c>
      <c r="BE4" s="8" t="s">
        <v>418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419</v>
      </c>
      <c r="AW5" s="10" t="s">
        <v>395</v>
      </c>
      <c r="AX5" s="8" t="s">
        <v>420</v>
      </c>
      <c r="AY5" s="8" t="s">
        <v>421</v>
      </c>
      <c r="AZ5" s="8" t="s">
        <v>422</v>
      </c>
      <c r="BB5" s="8" t="s">
        <v>423</v>
      </c>
      <c r="BC5" s="8" t="s">
        <v>424</v>
      </c>
      <c r="BE5" s="8" t="s">
        <v>425</v>
      </c>
    </row>
    <row r="6" spans="3:54" ht="11.25">
      <c r="C6" s="14"/>
      <c r="D6" s="469" t="s">
        <v>426</v>
      </c>
      <c r="E6" s="470"/>
      <c r="F6" s="470"/>
      <c r="G6" s="470"/>
      <c r="H6" s="470"/>
      <c r="I6" s="470"/>
      <c r="J6" s="470"/>
      <c r="K6" s="471"/>
      <c r="L6" s="15"/>
      <c r="AV6" s="8" t="s">
        <v>427</v>
      </c>
      <c r="AW6" s="10" t="s">
        <v>396</v>
      </c>
      <c r="AX6" s="8" t="s">
        <v>428</v>
      </c>
      <c r="AY6" s="8" t="s">
        <v>429</v>
      </c>
      <c r="BB6" s="8" t="s">
        <v>430</v>
      </c>
    </row>
    <row r="7" spans="3:51" ht="11.25">
      <c r="C7" s="14"/>
      <c r="D7" s="17" t="s">
        <v>431</v>
      </c>
      <c r="E7" s="18" t="s">
        <v>476</v>
      </c>
      <c r="F7" s="467"/>
      <c r="G7" s="467"/>
      <c r="H7" s="467"/>
      <c r="I7" s="467"/>
      <c r="J7" s="467"/>
      <c r="K7" s="468"/>
      <c r="L7" s="15"/>
      <c r="AV7" s="8" t="s">
        <v>432</v>
      </c>
      <c r="AW7" s="10" t="s">
        <v>397</v>
      </c>
      <c r="AX7" s="8" t="s">
        <v>433</v>
      </c>
      <c r="AY7" s="8" t="s">
        <v>434</v>
      </c>
    </row>
    <row r="8" spans="3:51" ht="29.25" customHeight="1">
      <c r="C8" s="14"/>
      <c r="D8" s="17" t="s">
        <v>435</v>
      </c>
      <c r="E8" s="19" t="s">
        <v>436</v>
      </c>
      <c r="F8" s="467"/>
      <c r="G8" s="467"/>
      <c r="H8" s="467"/>
      <c r="I8" s="467"/>
      <c r="J8" s="467"/>
      <c r="K8" s="468"/>
      <c r="L8" s="15"/>
      <c r="AV8" s="8" t="s">
        <v>437</v>
      </c>
      <c r="AW8" s="10" t="s">
        <v>392</v>
      </c>
      <c r="AX8" s="8" t="s">
        <v>438</v>
      </c>
      <c r="AY8" s="8" t="s">
        <v>439</v>
      </c>
    </row>
    <row r="9" spans="3:51" ht="29.25" customHeight="1">
      <c r="C9" s="14"/>
      <c r="D9" s="17" t="s">
        <v>440</v>
      </c>
      <c r="E9" s="19" t="s">
        <v>441</v>
      </c>
      <c r="F9" s="467"/>
      <c r="G9" s="467"/>
      <c r="H9" s="467"/>
      <c r="I9" s="467"/>
      <c r="J9" s="467"/>
      <c r="K9" s="468"/>
      <c r="L9" s="15"/>
      <c r="AV9" s="8" t="s">
        <v>442</v>
      </c>
      <c r="AW9" s="10" t="s">
        <v>398</v>
      </c>
      <c r="AX9" s="8" t="s">
        <v>443</v>
      </c>
      <c r="AY9" s="8" t="s">
        <v>444</v>
      </c>
    </row>
    <row r="10" spans="3:51" ht="11.25">
      <c r="C10" s="14"/>
      <c r="D10" s="17" t="s">
        <v>445</v>
      </c>
      <c r="E10" s="18" t="s">
        <v>446</v>
      </c>
      <c r="F10" s="465"/>
      <c r="G10" s="465"/>
      <c r="H10" s="465"/>
      <c r="I10" s="465"/>
      <c r="J10" s="465"/>
      <c r="K10" s="466"/>
      <c r="L10" s="15"/>
      <c r="AX10" s="8" t="s">
        <v>447</v>
      </c>
      <c r="AY10" s="8" t="s">
        <v>448</v>
      </c>
    </row>
    <row r="11" spans="3:51" ht="11.25">
      <c r="C11" s="14"/>
      <c r="D11" s="17" t="s">
        <v>449</v>
      </c>
      <c r="E11" s="18" t="s">
        <v>450</v>
      </c>
      <c r="F11" s="465"/>
      <c r="G11" s="465"/>
      <c r="H11" s="465"/>
      <c r="I11" s="465"/>
      <c r="J11" s="465"/>
      <c r="K11" s="466"/>
      <c r="L11" s="15"/>
      <c r="N11" s="20"/>
      <c r="AX11" s="8" t="s">
        <v>451</v>
      </c>
      <c r="AY11" s="8" t="s">
        <v>452</v>
      </c>
    </row>
    <row r="12" spans="3:51" ht="22.5">
      <c r="C12" s="14"/>
      <c r="D12" s="17" t="s">
        <v>453</v>
      </c>
      <c r="E12" s="19" t="s">
        <v>454</v>
      </c>
      <c r="F12" s="465"/>
      <c r="G12" s="465"/>
      <c r="H12" s="465"/>
      <c r="I12" s="465"/>
      <c r="J12" s="465"/>
      <c r="K12" s="466"/>
      <c r="L12" s="15"/>
      <c r="N12" s="20"/>
      <c r="AX12" s="8" t="s">
        <v>455</v>
      </c>
      <c r="AY12" s="8" t="s">
        <v>237</v>
      </c>
    </row>
    <row r="13" spans="3:51" ht="11.25">
      <c r="C13" s="14"/>
      <c r="D13" s="17" t="s">
        <v>238</v>
      </c>
      <c r="E13" s="18" t="s">
        <v>239</v>
      </c>
      <c r="F13" s="465"/>
      <c r="G13" s="465"/>
      <c r="H13" s="465"/>
      <c r="I13" s="465"/>
      <c r="J13" s="465"/>
      <c r="K13" s="466"/>
      <c r="L13" s="15"/>
      <c r="N13" s="20"/>
      <c r="AY13" s="8" t="s">
        <v>199</v>
      </c>
    </row>
    <row r="14" spans="3:51" ht="29.25" customHeight="1">
      <c r="C14" s="14"/>
      <c r="D14" s="17" t="s">
        <v>200</v>
      </c>
      <c r="E14" s="18" t="s">
        <v>201</v>
      </c>
      <c r="F14" s="465"/>
      <c r="G14" s="465"/>
      <c r="H14" s="465"/>
      <c r="I14" s="465"/>
      <c r="J14" s="465"/>
      <c r="K14" s="466"/>
      <c r="L14" s="15"/>
      <c r="N14" s="20"/>
      <c r="AY14" s="8" t="s">
        <v>202</v>
      </c>
    </row>
    <row r="15" spans="3:51" ht="21.75" customHeight="1">
      <c r="C15" s="14"/>
      <c r="D15" s="17" t="s">
        <v>203</v>
      </c>
      <c r="E15" s="18" t="s">
        <v>204</v>
      </c>
      <c r="F15" s="45"/>
      <c r="G15" s="472" t="s">
        <v>205</v>
      </c>
      <c r="H15" s="472"/>
      <c r="I15" s="472"/>
      <c r="J15" s="472"/>
      <c r="K15" s="4"/>
      <c r="L15" s="15"/>
      <c r="N15" s="20"/>
      <c r="AY15" s="8" t="s">
        <v>206</v>
      </c>
    </row>
    <row r="16" spans="3:51" ht="12" thickBot="1">
      <c r="C16" s="14"/>
      <c r="D16" s="22" t="s">
        <v>207</v>
      </c>
      <c r="E16" s="23" t="s">
        <v>208</v>
      </c>
      <c r="F16" s="473"/>
      <c r="G16" s="473"/>
      <c r="H16" s="473"/>
      <c r="I16" s="473"/>
      <c r="J16" s="473"/>
      <c r="K16" s="474"/>
      <c r="L16" s="15"/>
      <c r="N16" s="20"/>
      <c r="AY16" s="8" t="s">
        <v>209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210</v>
      </c>
    </row>
    <row r="18" spans="3:14" ht="11.25">
      <c r="C18" s="14"/>
      <c r="D18" s="469" t="s">
        <v>211</v>
      </c>
      <c r="E18" s="470"/>
      <c r="F18" s="470"/>
      <c r="G18" s="470"/>
      <c r="H18" s="470"/>
      <c r="I18" s="470"/>
      <c r="J18" s="470"/>
      <c r="K18" s="471"/>
      <c r="L18" s="15"/>
      <c r="N18" s="20"/>
    </row>
    <row r="19" spans="3:14" ht="11.25">
      <c r="C19" s="14"/>
      <c r="D19" s="17" t="s">
        <v>473</v>
      </c>
      <c r="E19" s="18" t="s">
        <v>212</v>
      </c>
      <c r="F19" s="465"/>
      <c r="G19" s="465"/>
      <c r="H19" s="465"/>
      <c r="I19" s="465"/>
      <c r="J19" s="465"/>
      <c r="K19" s="466"/>
      <c r="L19" s="15"/>
      <c r="N19" s="20"/>
    </row>
    <row r="20" spans="3:14" ht="22.5">
      <c r="C20" s="14"/>
      <c r="D20" s="17" t="s">
        <v>474</v>
      </c>
      <c r="E20" s="24" t="s">
        <v>213</v>
      </c>
      <c r="F20" s="467"/>
      <c r="G20" s="467"/>
      <c r="H20" s="467"/>
      <c r="I20" s="467"/>
      <c r="J20" s="467"/>
      <c r="K20" s="468"/>
      <c r="L20" s="15"/>
      <c r="N20" s="20"/>
    </row>
    <row r="21" spans="3:14" ht="11.25">
      <c r="C21" s="14"/>
      <c r="D21" s="17" t="s">
        <v>475</v>
      </c>
      <c r="E21" s="24" t="s">
        <v>214</v>
      </c>
      <c r="F21" s="467"/>
      <c r="G21" s="467"/>
      <c r="H21" s="467"/>
      <c r="I21" s="467"/>
      <c r="J21" s="467"/>
      <c r="K21" s="468"/>
      <c r="L21" s="15"/>
      <c r="N21" s="20"/>
    </row>
    <row r="22" spans="3:14" ht="22.5">
      <c r="C22" s="14"/>
      <c r="D22" s="17" t="s">
        <v>215</v>
      </c>
      <c r="E22" s="24" t="s">
        <v>216</v>
      </c>
      <c r="F22" s="467"/>
      <c r="G22" s="467"/>
      <c r="H22" s="467"/>
      <c r="I22" s="467"/>
      <c r="J22" s="467"/>
      <c r="K22" s="468"/>
      <c r="L22" s="15"/>
      <c r="N22" s="20"/>
    </row>
    <row r="23" spans="3:14" ht="22.5">
      <c r="C23" s="14"/>
      <c r="D23" s="17" t="s">
        <v>217</v>
      </c>
      <c r="E23" s="24" t="s">
        <v>218</v>
      </c>
      <c r="F23" s="467"/>
      <c r="G23" s="467"/>
      <c r="H23" s="467"/>
      <c r="I23" s="467"/>
      <c r="J23" s="467"/>
      <c r="K23" s="468"/>
      <c r="L23" s="15"/>
      <c r="N23" s="20"/>
    </row>
    <row r="24" spans="3:14" ht="23.25" thickBot="1">
      <c r="C24" s="14"/>
      <c r="D24" s="22" t="s">
        <v>219</v>
      </c>
      <c r="E24" s="25" t="s">
        <v>220</v>
      </c>
      <c r="F24" s="473"/>
      <c r="G24" s="473"/>
      <c r="H24" s="473"/>
      <c r="I24" s="473"/>
      <c r="J24" s="473"/>
      <c r="K24" s="474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79" t="s">
        <v>221</v>
      </c>
      <c r="E26" s="480"/>
      <c r="F26" s="480"/>
      <c r="G26" s="480"/>
      <c r="H26" s="480"/>
      <c r="I26" s="480"/>
      <c r="J26" s="480"/>
      <c r="K26" s="481"/>
      <c r="L26" s="15"/>
      <c r="N26" s="20"/>
    </row>
    <row r="27" spans="3:14" ht="11.25">
      <c r="C27" s="14" t="s">
        <v>222</v>
      </c>
      <c r="D27" s="17" t="s">
        <v>193</v>
      </c>
      <c r="E27" s="24" t="s">
        <v>223</v>
      </c>
      <c r="F27" s="467"/>
      <c r="G27" s="467"/>
      <c r="H27" s="467"/>
      <c r="I27" s="467"/>
      <c r="J27" s="467"/>
      <c r="K27" s="468"/>
      <c r="L27" s="15"/>
      <c r="N27" s="20"/>
    </row>
    <row r="28" spans="3:14" ht="12" thickBot="1">
      <c r="C28" s="14" t="s">
        <v>224</v>
      </c>
      <c r="D28" s="482" t="s">
        <v>225</v>
      </c>
      <c r="E28" s="483"/>
      <c r="F28" s="483"/>
      <c r="G28" s="483"/>
      <c r="H28" s="483"/>
      <c r="I28" s="483"/>
      <c r="J28" s="483"/>
      <c r="K28" s="484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79" t="s">
        <v>226</v>
      </c>
      <c r="E30" s="480"/>
      <c r="F30" s="480"/>
      <c r="G30" s="480"/>
      <c r="H30" s="480"/>
      <c r="I30" s="480"/>
      <c r="J30" s="480"/>
      <c r="K30" s="481"/>
      <c r="L30" s="15"/>
      <c r="N30" s="20"/>
    </row>
    <row r="31" spans="3:14" ht="12" thickBot="1">
      <c r="C31" s="14"/>
      <c r="D31" s="27" t="s">
        <v>194</v>
      </c>
      <c r="E31" s="28" t="s">
        <v>227</v>
      </c>
      <c r="F31" s="475"/>
      <c r="G31" s="475"/>
      <c r="H31" s="475"/>
      <c r="I31" s="475"/>
      <c r="J31" s="475"/>
      <c r="K31" s="476"/>
      <c r="L31" s="15"/>
      <c r="N31" s="20"/>
    </row>
    <row r="32" spans="3:14" ht="22.5">
      <c r="C32" s="14"/>
      <c r="D32" s="29"/>
      <c r="E32" s="30" t="s">
        <v>228</v>
      </c>
      <c r="F32" s="30" t="s">
        <v>229</v>
      </c>
      <c r="G32" s="31" t="s">
        <v>230</v>
      </c>
      <c r="H32" s="477" t="s">
        <v>457</v>
      </c>
      <c r="I32" s="477"/>
      <c r="J32" s="477"/>
      <c r="K32" s="478"/>
      <c r="L32" s="15"/>
      <c r="N32" s="20"/>
    </row>
    <row r="33" spans="3:14" ht="11.25">
      <c r="C33" s="14" t="s">
        <v>222</v>
      </c>
      <c r="D33" s="17" t="s">
        <v>458</v>
      </c>
      <c r="E33" s="24" t="s">
        <v>459</v>
      </c>
      <c r="F33" s="46"/>
      <c r="G33" s="46"/>
      <c r="H33" s="467"/>
      <c r="I33" s="467"/>
      <c r="J33" s="467"/>
      <c r="K33" s="468"/>
      <c r="L33" s="15"/>
      <c r="N33" s="20"/>
    </row>
    <row r="34" spans="3:14" ht="12" thickBot="1">
      <c r="C34" s="14" t="s">
        <v>224</v>
      </c>
      <c r="D34" s="482" t="s">
        <v>460</v>
      </c>
      <c r="E34" s="483"/>
      <c r="F34" s="483"/>
      <c r="G34" s="483"/>
      <c r="H34" s="483"/>
      <c r="I34" s="483"/>
      <c r="J34" s="483"/>
      <c r="K34" s="484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79" t="s">
        <v>461</v>
      </c>
      <c r="E36" s="480"/>
      <c r="F36" s="480"/>
      <c r="G36" s="480"/>
      <c r="H36" s="480"/>
      <c r="I36" s="480"/>
      <c r="J36" s="480"/>
      <c r="K36" s="481"/>
      <c r="L36" s="15"/>
      <c r="N36" s="20"/>
    </row>
    <row r="37" spans="3:14" ht="24.75" customHeight="1">
      <c r="C37" s="14"/>
      <c r="D37" s="32"/>
      <c r="E37" s="21" t="s">
        <v>462</v>
      </c>
      <c r="F37" s="21" t="s">
        <v>463</v>
      </c>
      <c r="G37" s="21" t="s">
        <v>464</v>
      </c>
      <c r="H37" s="21" t="s">
        <v>465</v>
      </c>
      <c r="I37" s="496" t="s">
        <v>466</v>
      </c>
      <c r="J37" s="497"/>
      <c r="K37" s="498"/>
      <c r="L37" s="15"/>
      <c r="N37" s="20"/>
    </row>
    <row r="38" spans="3:12" ht="11.25">
      <c r="C38" s="14" t="s">
        <v>222</v>
      </c>
      <c r="D38" s="17" t="s">
        <v>467</v>
      </c>
      <c r="E38" s="46"/>
      <c r="F38" s="46"/>
      <c r="G38" s="46"/>
      <c r="H38" s="46"/>
      <c r="I38" s="459"/>
      <c r="J38" s="460"/>
      <c r="K38" s="461"/>
      <c r="L38" s="15"/>
    </row>
    <row r="39" spans="3:12" ht="11.25">
      <c r="C39" s="2" t="s">
        <v>326</v>
      </c>
      <c r="D39" s="17" t="s">
        <v>327</v>
      </c>
      <c r="E39" s="46"/>
      <c r="F39" s="46"/>
      <c r="G39" s="46"/>
      <c r="H39" s="46"/>
      <c r="I39" s="459"/>
      <c r="J39" s="460"/>
      <c r="K39" s="461"/>
      <c r="L39" s="15"/>
    </row>
    <row r="40" spans="3:12" ht="11.25">
      <c r="C40" s="2" t="s">
        <v>326</v>
      </c>
      <c r="D40" s="17" t="s">
        <v>329</v>
      </c>
      <c r="E40" s="46"/>
      <c r="F40" s="46"/>
      <c r="G40" s="46"/>
      <c r="H40" s="46"/>
      <c r="I40" s="459"/>
      <c r="J40" s="460"/>
      <c r="K40" s="461"/>
      <c r="L40" s="15"/>
    </row>
    <row r="41" spans="3:12" ht="11.25">
      <c r="C41" s="2" t="s">
        <v>326</v>
      </c>
      <c r="D41" s="17" t="s">
        <v>330</v>
      </c>
      <c r="E41" s="46"/>
      <c r="F41" s="46"/>
      <c r="G41" s="46"/>
      <c r="H41" s="46"/>
      <c r="I41" s="459"/>
      <c r="J41" s="460"/>
      <c r="K41" s="461"/>
      <c r="L41" s="15"/>
    </row>
    <row r="42" spans="3:12" ht="11.25">
      <c r="C42" s="2" t="s">
        <v>326</v>
      </c>
      <c r="D42" s="17" t="s">
        <v>292</v>
      </c>
      <c r="E42" s="46"/>
      <c r="F42" s="46"/>
      <c r="G42" s="46"/>
      <c r="H42" s="46"/>
      <c r="I42" s="459"/>
      <c r="J42" s="460"/>
      <c r="K42" s="461"/>
      <c r="L42" s="15"/>
    </row>
    <row r="43" spans="3:12" ht="11.25">
      <c r="C43" s="2" t="s">
        <v>326</v>
      </c>
      <c r="D43" s="17" t="s">
        <v>293</v>
      </c>
      <c r="E43" s="46"/>
      <c r="F43" s="46"/>
      <c r="G43" s="46"/>
      <c r="H43" s="46"/>
      <c r="I43" s="459"/>
      <c r="J43" s="460"/>
      <c r="K43" s="461"/>
      <c r="L43" s="15"/>
    </row>
    <row r="44" spans="3:12" ht="11.25">
      <c r="C44" s="2" t="s">
        <v>326</v>
      </c>
      <c r="D44" s="17" t="s">
        <v>294</v>
      </c>
      <c r="E44" s="46"/>
      <c r="F44" s="46"/>
      <c r="G44" s="46"/>
      <c r="H44" s="46"/>
      <c r="I44" s="459"/>
      <c r="J44" s="460"/>
      <c r="K44" s="461"/>
      <c r="L44" s="15"/>
    </row>
    <row r="45" spans="3:12" ht="11.25">
      <c r="C45" s="2" t="s">
        <v>326</v>
      </c>
      <c r="D45" s="17" t="s">
        <v>295</v>
      </c>
      <c r="E45" s="46"/>
      <c r="F45" s="46"/>
      <c r="G45" s="46"/>
      <c r="H45" s="46"/>
      <c r="I45" s="459"/>
      <c r="J45" s="460"/>
      <c r="K45" s="461"/>
      <c r="L45" s="15"/>
    </row>
    <row r="46" spans="3:12" ht="11.25">
      <c r="C46" s="2" t="s">
        <v>326</v>
      </c>
      <c r="D46" s="17" t="s">
        <v>296</v>
      </c>
      <c r="E46" s="46"/>
      <c r="F46" s="46"/>
      <c r="G46" s="46"/>
      <c r="H46" s="46"/>
      <c r="I46" s="459"/>
      <c r="J46" s="460"/>
      <c r="K46" s="461"/>
      <c r="L46" s="15"/>
    </row>
    <row r="47" spans="3:12" ht="11.25">
      <c r="C47" s="2" t="s">
        <v>326</v>
      </c>
      <c r="D47" s="17" t="s">
        <v>297</v>
      </c>
      <c r="E47" s="46"/>
      <c r="F47" s="46"/>
      <c r="G47" s="46"/>
      <c r="H47" s="46"/>
      <c r="I47" s="459"/>
      <c r="J47" s="460"/>
      <c r="K47" s="461"/>
      <c r="L47" s="15"/>
    </row>
    <row r="48" spans="3:12" ht="11.25">
      <c r="C48" s="2" t="s">
        <v>326</v>
      </c>
      <c r="D48" s="17" t="s">
        <v>298</v>
      </c>
      <c r="E48" s="46"/>
      <c r="F48" s="46"/>
      <c r="G48" s="46"/>
      <c r="H48" s="46"/>
      <c r="I48" s="459"/>
      <c r="J48" s="460"/>
      <c r="K48" s="461"/>
      <c r="L48" s="15"/>
    </row>
    <row r="49" spans="3:12" ht="11.25">
      <c r="C49" s="2" t="s">
        <v>326</v>
      </c>
      <c r="D49" s="17" t="s">
        <v>299</v>
      </c>
      <c r="E49" s="46"/>
      <c r="F49" s="46"/>
      <c r="G49" s="46"/>
      <c r="H49" s="46"/>
      <c r="I49" s="459"/>
      <c r="J49" s="460"/>
      <c r="K49" s="461"/>
      <c r="L49" s="15"/>
    </row>
    <row r="50" spans="3:12" ht="11.25">
      <c r="C50" s="2" t="s">
        <v>326</v>
      </c>
      <c r="D50" s="17" t="s">
        <v>300</v>
      </c>
      <c r="E50" s="46"/>
      <c r="F50" s="46"/>
      <c r="G50" s="46"/>
      <c r="H50" s="46"/>
      <c r="I50" s="459"/>
      <c r="J50" s="460"/>
      <c r="K50" s="461"/>
      <c r="L50" s="15"/>
    </row>
    <row r="51" spans="3:12" ht="11.25">
      <c r="C51" s="2" t="s">
        <v>326</v>
      </c>
      <c r="D51" s="17" t="s">
        <v>301</v>
      </c>
      <c r="E51" s="46"/>
      <c r="F51" s="46"/>
      <c r="G51" s="46"/>
      <c r="H51" s="46"/>
      <c r="I51" s="459"/>
      <c r="J51" s="460"/>
      <c r="K51" s="461"/>
      <c r="L51" s="15"/>
    </row>
    <row r="52" spans="3:12" ht="11.25">
      <c r="C52" s="2" t="s">
        <v>326</v>
      </c>
      <c r="D52" s="17" t="s">
        <v>302</v>
      </c>
      <c r="E52" s="46"/>
      <c r="F52" s="46"/>
      <c r="G52" s="46"/>
      <c r="H52" s="46"/>
      <c r="I52" s="459"/>
      <c r="J52" s="460"/>
      <c r="K52" s="461"/>
      <c r="L52" s="15"/>
    </row>
    <row r="53" spans="3:12" ht="11.25">
      <c r="C53" s="2" t="s">
        <v>326</v>
      </c>
      <c r="D53" s="17" t="s">
        <v>307</v>
      </c>
      <c r="E53" s="46"/>
      <c r="F53" s="46"/>
      <c r="G53" s="46"/>
      <c r="H53" s="46"/>
      <c r="I53" s="459"/>
      <c r="J53" s="460"/>
      <c r="K53" s="461"/>
      <c r="L53" s="15"/>
    </row>
    <row r="54" spans="3:12" ht="11.25">
      <c r="C54" s="2" t="s">
        <v>326</v>
      </c>
      <c r="D54" s="17" t="s">
        <v>308</v>
      </c>
      <c r="E54" s="46"/>
      <c r="F54" s="46"/>
      <c r="G54" s="46"/>
      <c r="H54" s="46"/>
      <c r="I54" s="459"/>
      <c r="J54" s="460"/>
      <c r="K54" s="461"/>
      <c r="L54" s="15"/>
    </row>
    <row r="55" spans="3:14" ht="12" thickBot="1">
      <c r="C55" s="14" t="s">
        <v>224</v>
      </c>
      <c r="D55" s="482" t="s">
        <v>468</v>
      </c>
      <c r="E55" s="483"/>
      <c r="F55" s="483"/>
      <c r="G55" s="483"/>
      <c r="H55" s="483"/>
      <c r="I55" s="483"/>
      <c r="J55" s="483"/>
      <c r="K55" s="484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93" t="s">
        <v>469</v>
      </c>
      <c r="E57" s="494"/>
      <c r="F57" s="494"/>
      <c r="G57" s="494"/>
      <c r="H57" s="494"/>
      <c r="I57" s="494"/>
      <c r="J57" s="494"/>
      <c r="K57" s="495"/>
      <c r="L57" s="15"/>
      <c r="N57" s="20"/>
    </row>
    <row r="58" spans="3:14" ht="22.5">
      <c r="C58" s="14"/>
      <c r="D58" s="17" t="s">
        <v>470</v>
      </c>
      <c r="E58" s="24" t="s">
        <v>471</v>
      </c>
      <c r="F58" s="487"/>
      <c r="G58" s="488"/>
      <c r="H58" s="488"/>
      <c r="I58" s="488"/>
      <c r="J58" s="488"/>
      <c r="K58" s="489"/>
      <c r="L58" s="15"/>
      <c r="N58" s="20"/>
    </row>
    <row r="59" spans="3:14" ht="11.25">
      <c r="C59" s="14"/>
      <c r="D59" s="17" t="s">
        <v>472</v>
      </c>
      <c r="E59" s="24" t="s">
        <v>189</v>
      </c>
      <c r="F59" s="490"/>
      <c r="G59" s="491"/>
      <c r="H59" s="491"/>
      <c r="I59" s="491"/>
      <c r="J59" s="491"/>
      <c r="K59" s="492"/>
      <c r="L59" s="15"/>
      <c r="N59" s="20"/>
    </row>
    <row r="60" spans="3:14" ht="23.25" thickBot="1">
      <c r="C60" s="14"/>
      <c r="D60" s="22" t="s">
        <v>190</v>
      </c>
      <c r="E60" s="25" t="s">
        <v>477</v>
      </c>
      <c r="F60" s="499"/>
      <c r="G60" s="500"/>
      <c r="H60" s="500"/>
      <c r="I60" s="500"/>
      <c r="J60" s="500"/>
      <c r="K60" s="501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79" t="s">
        <v>478</v>
      </c>
      <c r="E62" s="480"/>
      <c r="F62" s="480"/>
      <c r="G62" s="480"/>
      <c r="H62" s="480"/>
      <c r="I62" s="480"/>
      <c r="J62" s="480"/>
      <c r="K62" s="481"/>
      <c r="L62" s="15"/>
      <c r="N62" s="20"/>
    </row>
    <row r="63" spans="3:14" ht="11.25">
      <c r="C63" s="14"/>
      <c r="D63" s="17"/>
      <c r="E63" s="33" t="s">
        <v>479</v>
      </c>
      <c r="F63" s="485" t="s">
        <v>480</v>
      </c>
      <c r="G63" s="485"/>
      <c r="H63" s="485"/>
      <c r="I63" s="485"/>
      <c r="J63" s="485"/>
      <c r="K63" s="486"/>
      <c r="L63" s="15"/>
      <c r="N63" s="20"/>
    </row>
    <row r="64" spans="3:14" ht="11.25">
      <c r="C64" s="14" t="s">
        <v>222</v>
      </c>
      <c r="D64" s="17" t="s">
        <v>481</v>
      </c>
      <c r="E64" s="44"/>
      <c r="F64" s="490"/>
      <c r="G64" s="491"/>
      <c r="H64" s="491"/>
      <c r="I64" s="491"/>
      <c r="J64" s="491"/>
      <c r="K64" s="492"/>
      <c r="L64" s="15"/>
      <c r="N64" s="20"/>
    </row>
    <row r="65" spans="3:14" ht="12" thickBot="1">
      <c r="C65" s="14" t="s">
        <v>224</v>
      </c>
      <c r="D65" s="482" t="s">
        <v>482</v>
      </c>
      <c r="E65" s="483"/>
      <c r="F65" s="483"/>
      <c r="G65" s="483"/>
      <c r="H65" s="483"/>
      <c r="I65" s="483"/>
      <c r="J65" s="483"/>
      <c r="K65" s="484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93" t="s">
        <v>483</v>
      </c>
      <c r="E67" s="494"/>
      <c r="F67" s="494"/>
      <c r="G67" s="494"/>
      <c r="H67" s="494"/>
      <c r="I67" s="494"/>
      <c r="J67" s="494"/>
      <c r="K67" s="495"/>
      <c r="L67" s="15"/>
      <c r="N67" s="20"/>
    </row>
    <row r="68" spans="3:14" ht="52.5" customHeight="1">
      <c r="C68" s="14"/>
      <c r="D68" s="17" t="s">
        <v>484</v>
      </c>
      <c r="E68" s="24" t="s">
        <v>485</v>
      </c>
      <c r="F68" s="505"/>
      <c r="G68" s="505"/>
      <c r="H68" s="505"/>
      <c r="I68" s="505"/>
      <c r="J68" s="505"/>
      <c r="K68" s="506"/>
      <c r="L68" s="15"/>
      <c r="N68" s="20"/>
    </row>
    <row r="69" spans="3:14" ht="11.25">
      <c r="C69" s="14"/>
      <c r="D69" s="17" t="s">
        <v>486</v>
      </c>
      <c r="E69" s="24" t="s">
        <v>487</v>
      </c>
      <c r="F69" s="502"/>
      <c r="G69" s="503"/>
      <c r="H69" s="503"/>
      <c r="I69" s="503"/>
      <c r="J69" s="503"/>
      <c r="K69" s="504"/>
      <c r="L69" s="15"/>
      <c r="N69" s="20"/>
    </row>
    <row r="70" spans="3:14" ht="11.25">
      <c r="C70" s="14"/>
      <c r="D70" s="17" t="s">
        <v>488</v>
      </c>
      <c r="E70" s="24" t="s">
        <v>489</v>
      </c>
      <c r="F70" s="467"/>
      <c r="G70" s="467"/>
      <c r="H70" s="467"/>
      <c r="I70" s="467"/>
      <c r="J70" s="467"/>
      <c r="K70" s="468"/>
      <c r="L70" s="15"/>
      <c r="N70" s="20"/>
    </row>
    <row r="71" spans="3:12" ht="23.25" thickBot="1">
      <c r="C71" s="14"/>
      <c r="D71" s="22" t="s">
        <v>323</v>
      </c>
      <c r="E71" s="25" t="s">
        <v>324</v>
      </c>
      <c r="F71" s="473"/>
      <c r="G71" s="473"/>
      <c r="H71" s="473"/>
      <c r="I71" s="473"/>
      <c r="J71" s="473"/>
      <c r="K71" s="474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17" customWidth="1"/>
    <col min="2" max="2" width="23.8515625" style="217" customWidth="1"/>
    <col min="3" max="3" width="99.421875" style="217" customWidth="1"/>
    <col min="4" max="4" width="20.7109375" style="217" customWidth="1"/>
    <col min="5" max="16384" width="9.140625" style="217" customWidth="1"/>
  </cols>
  <sheetData>
    <row r="1" s="216" customFormat="1" ht="12" thickBot="1"/>
    <row r="2" spans="2:4" ht="24.75" customHeight="1" thickBot="1">
      <c r="B2" s="195" t="s">
        <v>462</v>
      </c>
      <c r="C2" s="196" t="s">
        <v>132</v>
      </c>
      <c r="D2" s="197" t="s">
        <v>195</v>
      </c>
    </row>
    <row r="3" spans="2:4" ht="27.75" customHeight="1">
      <c r="B3" s="222" t="s">
        <v>282</v>
      </c>
      <c r="C3" s="223" t="str">
        <f>'ГВС цены'!E9</f>
        <v>Информация о ценах (тарифах) на регулируемые товары и услуги и надбавках к этим ценам (тарифам)*</v>
      </c>
      <c r="D3" s="198" t="s">
        <v>133</v>
      </c>
    </row>
    <row r="4" spans="2:4" ht="27.75" customHeight="1">
      <c r="B4" s="218" t="s">
        <v>283</v>
      </c>
      <c r="C4" s="219" t="str">
        <f>'ГВС цены (2)'!E9</f>
        <v>Информация о ценах (тарифах) на регулируемые товары и услуги и надбавках к этим ценам (тарифам)*</v>
      </c>
      <c r="D4" s="198" t="s">
        <v>133</v>
      </c>
    </row>
    <row r="5" spans="2:4" ht="27.75" customHeight="1" thickBot="1">
      <c r="B5" s="354" t="s">
        <v>466</v>
      </c>
      <c r="C5" s="355" t="str">
        <f>Комментарии!E8</f>
        <v>КОММЕНТАРИИ</v>
      </c>
      <c r="D5" s="199" t="s">
        <v>133</v>
      </c>
    </row>
    <row r="10" ht="11.25">
      <c r="C10" s="220"/>
    </row>
    <row r="15" ht="11.25">
      <c r="C15" s="221"/>
    </row>
    <row r="16" ht="11.25">
      <c r="C16" s="221"/>
    </row>
    <row r="17" ht="11.25">
      <c r="C17" s="221"/>
    </row>
    <row r="18" ht="11.25">
      <c r="C18" s="221"/>
    </row>
  </sheetData>
  <sheetProtection password="FA9C" sheet="1" objects="1" scenarios="1" formatColumns="0" formatRows="0"/>
  <hyperlinks>
    <hyperlink ref="D3" location="'ГВС цены'!A1" tooltip="Нажмите для перехода на лист" display="Перейти на лист"/>
    <hyperlink ref="D4" location="'ГВ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S20"/>
  <sheetViews>
    <sheetView showGridLines="0" zoomScalePageLayoutView="0" workbookViewId="0" topLeftCell="D7">
      <selection activeCell="W23" sqref="W23"/>
    </sheetView>
  </sheetViews>
  <sheetFormatPr defaultColWidth="9.140625" defaultRowHeight="11.25"/>
  <cols>
    <col min="1" max="3" width="0" style="225" hidden="1" customWidth="1"/>
    <col min="4" max="4" width="16.8515625" style="225" customWidth="1"/>
    <col min="5" max="5" width="9.140625" style="273" customWidth="1"/>
    <col min="6" max="6" width="36.57421875" style="225" customWidth="1"/>
    <col min="7" max="7" width="23.28125" style="225" customWidth="1"/>
    <col min="8" max="8" width="19.28125" style="225" hidden="1" customWidth="1"/>
    <col min="9" max="9" width="22.28125" style="225" hidden="1" customWidth="1"/>
    <col min="10" max="10" width="20.7109375" style="225" customWidth="1"/>
    <col min="11" max="11" width="22.00390625" style="225" hidden="1" customWidth="1"/>
    <col min="12" max="12" width="18.7109375" style="225" hidden="1" customWidth="1"/>
    <col min="13" max="13" width="16.00390625" style="225" customWidth="1"/>
    <col min="14" max="14" width="22.421875" style="225" hidden="1" customWidth="1"/>
    <col min="15" max="15" width="27.57421875" style="225" hidden="1" customWidth="1"/>
    <col min="16" max="16" width="22.8515625" style="225" customWidth="1"/>
    <col min="17" max="17" width="19.7109375" style="225" hidden="1" customWidth="1"/>
    <col min="18" max="18" width="27.28125" style="225" hidden="1" customWidth="1"/>
    <col min="19" max="19" width="14.7109375" style="225" customWidth="1"/>
    <col min="20" max="20" width="21.00390625" style="225" customWidth="1"/>
    <col min="21" max="21" width="23.7109375" style="225" customWidth="1"/>
    <col min="22" max="22" width="23.140625" style="225" customWidth="1"/>
    <col min="23" max="23" width="18.7109375" style="225" customWidth="1"/>
    <col min="24" max="24" width="21.8515625" style="225" customWidth="1"/>
    <col min="25" max="16384" width="9.140625" style="225" customWidth="1"/>
  </cols>
  <sheetData>
    <row r="1" ht="15" customHeight="1" hidden="1"/>
    <row r="2" ht="11.25" hidden="1"/>
    <row r="3" ht="15" customHeight="1" hidden="1"/>
    <row r="4" ht="11.25" hidden="1"/>
    <row r="5" ht="15" customHeight="1" hidden="1"/>
    <row r="6" ht="15" customHeight="1" hidden="1"/>
    <row r="8" spans="4:45" ht="15" customHeight="1" thickBot="1">
      <c r="D8" s="224"/>
      <c r="E8" s="342"/>
      <c r="F8" s="200" t="s">
        <v>341</v>
      </c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4"/>
      <c r="Y8" s="345"/>
      <c r="Z8" s="229"/>
      <c r="AA8" s="229"/>
      <c r="AB8" s="229"/>
      <c r="AC8" s="229"/>
      <c r="AD8" s="229"/>
      <c r="AE8" s="229"/>
      <c r="AF8" s="229"/>
      <c r="AG8" s="229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</row>
    <row r="9" spans="4:41" ht="28.5" customHeight="1" thickBot="1">
      <c r="D9" s="231"/>
      <c r="E9" s="424" t="s">
        <v>275</v>
      </c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6"/>
      <c r="Y9" s="353"/>
      <c r="Z9" s="232"/>
      <c r="AA9" s="232"/>
      <c r="AB9" s="232"/>
      <c r="AC9" s="232"/>
      <c r="AD9" s="232"/>
      <c r="AE9" s="232"/>
      <c r="AF9" s="232"/>
      <c r="AG9" s="232"/>
      <c r="AH9" s="233"/>
      <c r="AI9" s="233"/>
      <c r="AJ9" s="233"/>
      <c r="AK9" s="233"/>
      <c r="AL9" s="233"/>
      <c r="AM9" s="233"/>
      <c r="AN9" s="233"/>
      <c r="AO9" s="233"/>
    </row>
    <row r="10" spans="4:41" ht="12" thickBot="1">
      <c r="D10" s="231"/>
      <c r="E10" s="226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34"/>
      <c r="Y10" s="228"/>
      <c r="Z10" s="229"/>
      <c r="AA10" s="229"/>
      <c r="AB10" s="229"/>
      <c r="AC10" s="229"/>
      <c r="AD10" s="229"/>
      <c r="AE10" s="229"/>
      <c r="AF10" s="229"/>
      <c r="AG10" s="229"/>
      <c r="AH10" s="233"/>
      <c r="AI10" s="233"/>
      <c r="AJ10" s="233"/>
      <c r="AK10" s="233"/>
      <c r="AL10" s="233"/>
      <c r="AM10" s="233"/>
      <c r="AN10" s="233"/>
      <c r="AO10" s="233"/>
    </row>
    <row r="11" spans="4:41" ht="22.5">
      <c r="D11" s="231"/>
      <c r="E11" s="427" t="s">
        <v>390</v>
      </c>
      <c r="F11" s="430" t="s">
        <v>111</v>
      </c>
      <c r="G11" s="358" t="s">
        <v>251</v>
      </c>
      <c r="H11" s="444" t="s">
        <v>251</v>
      </c>
      <c r="I11" s="445"/>
      <c r="J11" s="359" t="s">
        <v>252</v>
      </c>
      <c r="K11" s="436" t="s">
        <v>252</v>
      </c>
      <c r="L11" s="437"/>
      <c r="M11" s="359" t="s">
        <v>253</v>
      </c>
      <c r="N11" s="436" t="s">
        <v>253</v>
      </c>
      <c r="O11" s="437"/>
      <c r="P11" s="359" t="s">
        <v>254</v>
      </c>
      <c r="Q11" s="436" t="s">
        <v>254</v>
      </c>
      <c r="R11" s="437"/>
      <c r="S11" s="430" t="s">
        <v>255</v>
      </c>
      <c r="T11" s="430" t="s">
        <v>256</v>
      </c>
      <c r="U11" s="430" t="s">
        <v>257</v>
      </c>
      <c r="V11" s="430" t="s">
        <v>258</v>
      </c>
      <c r="W11" s="441" t="s">
        <v>259</v>
      </c>
      <c r="X11" s="433" t="s">
        <v>260</v>
      </c>
      <c r="Y11" s="228"/>
      <c r="Z11" s="229"/>
      <c r="AA11" s="229"/>
      <c r="AB11" s="229"/>
      <c r="AC11" s="229"/>
      <c r="AD11" s="229"/>
      <c r="AE11" s="229"/>
      <c r="AF11" s="229"/>
      <c r="AG11" s="229"/>
      <c r="AH11" s="233"/>
      <c r="AI11" s="233"/>
      <c r="AJ11" s="233"/>
      <c r="AK11" s="233"/>
      <c r="AL11" s="233"/>
      <c r="AM11" s="233"/>
      <c r="AN11" s="233"/>
      <c r="AO11" s="233"/>
    </row>
    <row r="12" spans="4:41" ht="18.75" customHeight="1">
      <c r="D12" s="231"/>
      <c r="E12" s="428"/>
      <c r="F12" s="431"/>
      <c r="G12" s="422" t="s">
        <v>261</v>
      </c>
      <c r="H12" s="422" t="s">
        <v>262</v>
      </c>
      <c r="I12" s="422"/>
      <c r="J12" s="422" t="s">
        <v>261</v>
      </c>
      <c r="K12" s="422" t="s">
        <v>262</v>
      </c>
      <c r="L12" s="422"/>
      <c r="M12" s="422" t="s">
        <v>261</v>
      </c>
      <c r="N12" s="422" t="s">
        <v>262</v>
      </c>
      <c r="O12" s="422"/>
      <c r="P12" s="422" t="s">
        <v>261</v>
      </c>
      <c r="Q12" s="422" t="s">
        <v>262</v>
      </c>
      <c r="R12" s="440"/>
      <c r="S12" s="431"/>
      <c r="T12" s="431"/>
      <c r="U12" s="431"/>
      <c r="V12" s="431"/>
      <c r="W12" s="442"/>
      <c r="X12" s="434"/>
      <c r="Y12" s="228"/>
      <c r="Z12" s="229"/>
      <c r="AA12" s="229"/>
      <c r="AB12" s="229"/>
      <c r="AC12" s="229"/>
      <c r="AD12" s="229"/>
      <c r="AE12" s="229"/>
      <c r="AF12" s="229"/>
      <c r="AG12" s="229"/>
      <c r="AH12" s="233"/>
      <c r="AI12" s="233"/>
      <c r="AJ12" s="233"/>
      <c r="AK12" s="233"/>
      <c r="AL12" s="233"/>
      <c r="AM12" s="233"/>
      <c r="AN12" s="233"/>
      <c r="AO12" s="233"/>
    </row>
    <row r="13" spans="4:41" ht="69.75" customHeight="1" thickBot="1">
      <c r="D13" s="231"/>
      <c r="E13" s="429"/>
      <c r="F13" s="432"/>
      <c r="G13" s="423"/>
      <c r="H13" s="236" t="s">
        <v>263</v>
      </c>
      <c r="I13" s="236" t="s">
        <v>264</v>
      </c>
      <c r="J13" s="423"/>
      <c r="K13" s="236" t="s">
        <v>263</v>
      </c>
      <c r="L13" s="236" t="s">
        <v>264</v>
      </c>
      <c r="M13" s="423"/>
      <c r="N13" s="236" t="s">
        <v>263</v>
      </c>
      <c r="O13" s="236" t="s">
        <v>264</v>
      </c>
      <c r="P13" s="423"/>
      <c r="Q13" s="236" t="s">
        <v>263</v>
      </c>
      <c r="R13" s="236" t="s">
        <v>264</v>
      </c>
      <c r="S13" s="432"/>
      <c r="T13" s="432"/>
      <c r="U13" s="432"/>
      <c r="V13" s="432"/>
      <c r="W13" s="443"/>
      <c r="X13" s="435"/>
      <c r="Y13" s="228"/>
      <c r="Z13" s="229"/>
      <c r="AA13" s="229"/>
      <c r="AB13" s="229"/>
      <c r="AC13" s="229"/>
      <c r="AD13" s="229"/>
      <c r="AE13" s="229"/>
      <c r="AF13" s="229"/>
      <c r="AG13" s="229"/>
      <c r="AH13" s="233"/>
      <c r="AI13" s="233"/>
      <c r="AJ13" s="233"/>
      <c r="AK13" s="233"/>
      <c r="AL13" s="233"/>
      <c r="AM13" s="233"/>
      <c r="AN13" s="233"/>
      <c r="AO13" s="233"/>
    </row>
    <row r="14" spans="4:41" ht="12" thickBot="1">
      <c r="D14" s="231"/>
      <c r="E14" s="237">
        <v>1</v>
      </c>
      <c r="F14" s="238">
        <f>E14+1</f>
        <v>2</v>
      </c>
      <c r="G14" s="238">
        <v>3</v>
      </c>
      <c r="H14" s="238">
        <v>4</v>
      </c>
      <c r="I14" s="238">
        <v>5</v>
      </c>
      <c r="J14" s="238">
        <v>6</v>
      </c>
      <c r="K14" s="238">
        <v>7</v>
      </c>
      <c r="L14" s="238">
        <v>8</v>
      </c>
      <c r="M14" s="238">
        <v>9</v>
      </c>
      <c r="N14" s="238">
        <v>10</v>
      </c>
      <c r="O14" s="238">
        <v>11</v>
      </c>
      <c r="P14" s="238">
        <v>12</v>
      </c>
      <c r="Q14" s="238">
        <v>13</v>
      </c>
      <c r="R14" s="238">
        <v>14</v>
      </c>
      <c r="S14" s="238">
        <v>15</v>
      </c>
      <c r="T14" s="238">
        <v>16</v>
      </c>
      <c r="U14" s="238">
        <v>17</v>
      </c>
      <c r="V14" s="238">
        <v>18</v>
      </c>
      <c r="W14" s="238">
        <v>19</v>
      </c>
      <c r="X14" s="356">
        <v>20</v>
      </c>
      <c r="Y14" s="228"/>
      <c r="Z14" s="229"/>
      <c r="AA14" s="229"/>
      <c r="AB14" s="229"/>
      <c r="AC14" s="229"/>
      <c r="AD14" s="229"/>
      <c r="AE14" s="229"/>
      <c r="AF14" s="229"/>
      <c r="AG14" s="229"/>
      <c r="AH14" s="233"/>
      <c r="AI14" s="233"/>
      <c r="AJ14" s="233"/>
      <c r="AK14" s="233"/>
      <c r="AL14" s="233"/>
      <c r="AM14" s="233"/>
      <c r="AN14" s="233"/>
      <c r="AO14" s="233"/>
    </row>
    <row r="15" spans="4:41" s="251" customFormat="1" ht="33.75">
      <c r="D15" s="239"/>
      <c r="E15" s="240" t="s">
        <v>113</v>
      </c>
      <c r="F15" s="241" t="s">
        <v>265</v>
      </c>
      <c r="G15" s="242">
        <v>209.48</v>
      </c>
      <c r="H15" s="362"/>
      <c r="I15" s="362"/>
      <c r="J15" s="242">
        <v>209.48</v>
      </c>
      <c r="K15" s="362"/>
      <c r="L15" s="362"/>
      <c r="M15" s="242">
        <v>113.08</v>
      </c>
      <c r="N15" s="362"/>
      <c r="O15" s="362"/>
      <c r="P15" s="242"/>
      <c r="Q15" s="362"/>
      <c r="R15" s="363"/>
      <c r="S15" s="243">
        <v>40544</v>
      </c>
      <c r="T15" s="243">
        <v>40909</v>
      </c>
      <c r="U15" s="244" t="s">
        <v>1161</v>
      </c>
      <c r="V15" s="245" t="s">
        <v>1160</v>
      </c>
      <c r="W15" s="246" t="s">
        <v>1162</v>
      </c>
      <c r="X15" s="247"/>
      <c r="Y15" s="248"/>
      <c r="Z15" s="249"/>
      <c r="AA15" s="249"/>
      <c r="AB15" s="249"/>
      <c r="AC15" s="249"/>
      <c r="AD15" s="249"/>
      <c r="AE15" s="249"/>
      <c r="AF15" s="249"/>
      <c r="AG15" s="249"/>
      <c r="AH15" s="250"/>
      <c r="AI15" s="250"/>
      <c r="AJ15" s="250"/>
      <c r="AK15" s="250"/>
      <c r="AL15" s="250"/>
      <c r="AM15" s="250"/>
      <c r="AN15" s="250"/>
      <c r="AO15" s="250"/>
    </row>
    <row r="16" spans="4:28" ht="15" customHeight="1" thickBot="1">
      <c r="D16" s="252" t="s">
        <v>224</v>
      </c>
      <c r="E16" s="346"/>
      <c r="F16" s="187" t="s">
        <v>118</v>
      </c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4"/>
      <c r="Y16" s="255"/>
      <c r="Z16" s="233"/>
      <c r="AA16" s="233"/>
      <c r="AB16" s="233"/>
    </row>
    <row r="17" spans="4:28" s="251" customFormat="1" ht="11.25">
      <c r="D17" s="256"/>
      <c r="E17" s="257"/>
      <c r="F17" s="258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9"/>
      <c r="Z17" s="250"/>
      <c r="AA17" s="250"/>
      <c r="AB17" s="250"/>
    </row>
    <row r="18" spans="1:25" s="263" customFormat="1" ht="11.25">
      <c r="A18" s="251"/>
      <c r="B18" s="251"/>
      <c r="C18" s="251"/>
      <c r="D18" s="260"/>
      <c r="E18" s="438" t="s">
        <v>276</v>
      </c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9"/>
    </row>
    <row r="19" spans="1:25" s="263" customFormat="1" ht="11.25">
      <c r="A19" s="251"/>
      <c r="B19" s="251"/>
      <c r="C19" s="251"/>
      <c r="D19" s="264"/>
      <c r="E19" s="265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7"/>
      <c r="Y19" s="268"/>
    </row>
    <row r="20" spans="4:24" ht="11.25">
      <c r="D20" s="269"/>
      <c r="E20" s="270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2"/>
    </row>
  </sheetData>
  <sheetProtection password="FA9C" sheet="1" objects="1" scenarios="1" formatColumns="0" formatRows="0"/>
  <mergeCells count="22">
    <mergeCell ref="K11:L11"/>
    <mergeCell ref="H11:I11"/>
    <mergeCell ref="Q11:R11"/>
    <mergeCell ref="N11:O11"/>
    <mergeCell ref="E18:Y18"/>
    <mergeCell ref="K12:L12"/>
    <mergeCell ref="M12:M13"/>
    <mergeCell ref="N12:O12"/>
    <mergeCell ref="P12:P13"/>
    <mergeCell ref="Q12:R12"/>
    <mergeCell ref="V11:V13"/>
    <mergeCell ref="W11:W13"/>
    <mergeCell ref="H12:I12"/>
    <mergeCell ref="J12:J13"/>
    <mergeCell ref="E9:X9"/>
    <mergeCell ref="E11:E13"/>
    <mergeCell ref="F11:F13"/>
    <mergeCell ref="S11:S13"/>
    <mergeCell ref="T11:T13"/>
    <mergeCell ref="U11:U13"/>
    <mergeCell ref="X11:X13"/>
    <mergeCell ref="G12:G13"/>
  </mergeCells>
  <dataValidations count="1">
    <dataValidation type="date" allowBlank="1" showInputMessage="1" showErrorMessage="1" sqref="S15:T15">
      <formula1>1</formula1>
      <formula2>73051</formula2>
    </dataValidation>
  </dataValidations>
  <hyperlinks>
    <hyperlink ref="F16" location="'ГВС цены'!A1" tooltip="Добавить запись" display="Добавить запись"/>
    <hyperlink ref="E8" location="'Список листов'!A1" tooltip="К списку листов" display="Список листов"/>
    <hyperlink ref="E19" location="'ГВС цены'!A1" display="Добавить строку"/>
    <hyperlink ref="F19" location="'ГВС цены'!A1" display="Добавить строку"/>
    <hyperlink ref="D16" location="'ГВС цены'!A1" display="Удалить строку"/>
    <hyperlink ref="F8" location="'Список листов'!A1" tooltip="Перейти на Список листов" display="Список листов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PageLayoutView="0" workbookViewId="0" topLeftCell="D13">
      <selection activeCell="A1" sqref="A1"/>
    </sheetView>
  </sheetViews>
  <sheetFormatPr defaultColWidth="9.140625" defaultRowHeight="11.25"/>
  <cols>
    <col min="1" max="3" width="0" style="225" hidden="1" customWidth="1"/>
    <col min="4" max="5" width="9.140625" style="225" customWidth="1"/>
    <col min="6" max="6" width="36.421875" style="225" customWidth="1"/>
    <col min="7" max="7" width="15.00390625" style="225" customWidth="1"/>
    <col min="8" max="8" width="19.421875" style="225" customWidth="1"/>
    <col min="9" max="9" width="13.57421875" style="225" customWidth="1"/>
    <col min="10" max="10" width="18.00390625" style="225" customWidth="1"/>
    <col min="11" max="11" width="21.421875" style="225" customWidth="1"/>
    <col min="12" max="12" width="29.140625" style="225" customWidth="1"/>
    <col min="13" max="13" width="21.00390625" style="225" customWidth="1"/>
    <col min="14" max="16384" width="9.140625" style="22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224"/>
      <c r="E8" s="344"/>
      <c r="F8" s="200" t="s">
        <v>341</v>
      </c>
      <c r="G8" s="343"/>
      <c r="H8" s="343"/>
      <c r="I8" s="344"/>
      <c r="J8" s="344"/>
      <c r="K8" s="344"/>
      <c r="L8" s="344"/>
      <c r="M8" s="344"/>
      <c r="N8" s="345"/>
      <c r="O8" s="229"/>
      <c r="P8" s="229"/>
      <c r="Q8" s="229"/>
      <c r="R8" s="229"/>
      <c r="S8" s="229"/>
      <c r="T8" s="229"/>
      <c r="U8" s="229"/>
      <c r="V8" s="229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</row>
    <row r="9" spans="4:30" ht="35.25" customHeight="1" thickBot="1">
      <c r="D9" s="231"/>
      <c r="E9" s="424" t="s">
        <v>277</v>
      </c>
      <c r="F9" s="425"/>
      <c r="G9" s="425"/>
      <c r="H9" s="425"/>
      <c r="I9" s="425"/>
      <c r="J9" s="425"/>
      <c r="K9" s="425"/>
      <c r="L9" s="425"/>
      <c r="M9" s="426"/>
      <c r="N9" s="353"/>
      <c r="O9" s="232"/>
      <c r="P9" s="232"/>
      <c r="Q9" s="232"/>
      <c r="R9" s="232"/>
      <c r="S9" s="232"/>
      <c r="T9" s="232"/>
      <c r="U9" s="232"/>
      <c r="V9" s="232"/>
      <c r="W9" s="233"/>
      <c r="X9" s="233"/>
      <c r="Y9" s="233"/>
      <c r="Z9" s="233"/>
      <c r="AA9" s="233"/>
      <c r="AB9" s="233"/>
      <c r="AC9" s="233"/>
      <c r="AD9" s="233"/>
    </row>
    <row r="10" spans="4:30" ht="12" thickBot="1">
      <c r="D10" s="231"/>
      <c r="E10" s="227"/>
      <c r="F10" s="227"/>
      <c r="G10" s="227"/>
      <c r="H10" s="227"/>
      <c r="I10" s="227"/>
      <c r="J10" s="227"/>
      <c r="K10" s="227"/>
      <c r="L10" s="227"/>
      <c r="M10" s="227"/>
      <c r="N10" s="228"/>
      <c r="O10" s="229"/>
      <c r="P10" s="229"/>
      <c r="Q10" s="229"/>
      <c r="R10" s="229"/>
      <c r="S10" s="229"/>
      <c r="T10" s="229"/>
      <c r="U10" s="229"/>
      <c r="V10" s="229"/>
      <c r="W10" s="233"/>
      <c r="X10" s="233"/>
      <c r="Y10" s="233"/>
      <c r="Z10" s="233"/>
      <c r="AA10" s="233"/>
      <c r="AB10" s="233"/>
      <c r="AC10" s="233"/>
      <c r="AD10" s="233"/>
    </row>
    <row r="11" spans="4:14" ht="44.25" customHeight="1" thickBot="1">
      <c r="D11" s="274"/>
      <c r="E11" s="275" t="s">
        <v>250</v>
      </c>
      <c r="F11" s="235" t="s">
        <v>111</v>
      </c>
      <c r="G11" s="235" t="s">
        <v>166</v>
      </c>
      <c r="H11" s="235" t="s">
        <v>112</v>
      </c>
      <c r="I11" s="276" t="s">
        <v>255</v>
      </c>
      <c r="J11" s="235" t="s">
        <v>256</v>
      </c>
      <c r="K11" s="235" t="s">
        <v>257</v>
      </c>
      <c r="L11" s="235" t="s">
        <v>258</v>
      </c>
      <c r="M11" s="277" t="s">
        <v>259</v>
      </c>
      <c r="N11" s="278"/>
    </row>
    <row r="12" spans="4:14" ht="12" thickBot="1">
      <c r="D12" s="279"/>
      <c r="E12" s="280">
        <v>1</v>
      </c>
      <c r="F12" s="281">
        <v>2</v>
      </c>
      <c r="G12" s="281">
        <v>3</v>
      </c>
      <c r="H12" s="281">
        <v>4</v>
      </c>
      <c r="I12" s="281">
        <v>5</v>
      </c>
      <c r="J12" s="281">
        <v>6</v>
      </c>
      <c r="K12" s="281">
        <v>7</v>
      </c>
      <c r="L12" s="281">
        <v>8</v>
      </c>
      <c r="M12" s="282">
        <v>9</v>
      </c>
      <c r="N12" s="278"/>
    </row>
    <row r="13" spans="4:16" ht="37.5" customHeight="1">
      <c r="D13" s="279"/>
      <c r="E13" s="283" t="s">
        <v>113</v>
      </c>
      <c r="F13" s="284" t="s">
        <v>266</v>
      </c>
      <c r="G13" s="285" t="s">
        <v>267</v>
      </c>
      <c r="H13" s="286"/>
      <c r="I13" s="287"/>
      <c r="J13" s="288"/>
      <c r="K13" s="289"/>
      <c r="L13" s="290"/>
      <c r="M13" s="291"/>
      <c r="N13" s="278"/>
      <c r="P13" s="292">
        <f>SUM(P14:P16)</f>
        <v>0</v>
      </c>
    </row>
    <row r="14" spans="4:16" ht="21" customHeight="1">
      <c r="D14" s="279"/>
      <c r="E14" s="293" t="s">
        <v>431</v>
      </c>
      <c r="F14" s="294" t="s">
        <v>268</v>
      </c>
      <c r="G14" s="295" t="s">
        <v>267</v>
      </c>
      <c r="H14" s="296"/>
      <c r="I14" s="297"/>
      <c r="J14" s="298"/>
      <c r="K14" s="299"/>
      <c r="L14" s="300"/>
      <c r="M14" s="301"/>
      <c r="N14" s="278"/>
      <c r="P14" s="292">
        <f>IF(H14="",0,1)</f>
        <v>0</v>
      </c>
    </row>
    <row r="15" spans="4:16" ht="21" customHeight="1">
      <c r="D15" s="279"/>
      <c r="E15" s="293" t="s">
        <v>435</v>
      </c>
      <c r="F15" s="294" t="s">
        <v>269</v>
      </c>
      <c r="G15" s="295" t="s">
        <v>267</v>
      </c>
      <c r="H15" s="296"/>
      <c r="I15" s="302"/>
      <c r="J15" s="303"/>
      <c r="K15" s="304"/>
      <c r="L15" s="305"/>
      <c r="M15" s="306"/>
      <c r="N15" s="278"/>
      <c r="P15" s="292">
        <f>IF(H15="",0,1)</f>
        <v>0</v>
      </c>
    </row>
    <row r="16" spans="4:16" ht="21" customHeight="1">
      <c r="D16" s="279"/>
      <c r="E16" s="293" t="s">
        <v>440</v>
      </c>
      <c r="F16" s="294" t="s">
        <v>270</v>
      </c>
      <c r="G16" s="295" t="s">
        <v>267</v>
      </c>
      <c r="H16" s="296"/>
      <c r="I16" s="302"/>
      <c r="J16" s="303"/>
      <c r="K16" s="304"/>
      <c r="L16" s="305"/>
      <c r="M16" s="306"/>
      <c r="N16" s="278"/>
      <c r="P16" s="292">
        <f>IF(H16="",0,1)</f>
        <v>0</v>
      </c>
    </row>
    <row r="17" spans="4:14" ht="33.75">
      <c r="D17" s="279"/>
      <c r="E17" s="307" t="s">
        <v>115</v>
      </c>
      <c r="F17" s="308" t="s">
        <v>271</v>
      </c>
      <c r="G17" s="295" t="s">
        <v>267</v>
      </c>
      <c r="H17" s="296"/>
      <c r="I17" s="302"/>
      <c r="J17" s="303"/>
      <c r="K17" s="304"/>
      <c r="L17" s="305"/>
      <c r="M17" s="306"/>
      <c r="N17" s="278"/>
    </row>
    <row r="18" spans="4:14" ht="21" customHeight="1">
      <c r="D18" s="279"/>
      <c r="E18" s="307" t="s">
        <v>473</v>
      </c>
      <c r="F18" s="294" t="s">
        <v>269</v>
      </c>
      <c r="G18" s="295" t="s">
        <v>267</v>
      </c>
      <c r="H18" s="296"/>
      <c r="I18" s="302"/>
      <c r="J18" s="303"/>
      <c r="K18" s="304"/>
      <c r="L18" s="305"/>
      <c r="M18" s="306"/>
      <c r="N18" s="278"/>
    </row>
    <row r="19" spans="4:14" ht="21" customHeight="1">
      <c r="D19" s="279"/>
      <c r="E19" s="307" t="s">
        <v>474</v>
      </c>
      <c r="F19" s="294" t="s">
        <v>270</v>
      </c>
      <c r="G19" s="295" t="s">
        <v>267</v>
      </c>
      <c r="H19" s="296"/>
      <c r="I19" s="302"/>
      <c r="J19" s="303"/>
      <c r="K19" s="304"/>
      <c r="L19" s="305"/>
      <c r="M19" s="306"/>
      <c r="N19" s="278"/>
    </row>
    <row r="20" spans="4:14" ht="56.25">
      <c r="D20" s="279"/>
      <c r="E20" s="307" t="s">
        <v>116</v>
      </c>
      <c r="F20" s="308" t="s">
        <v>272</v>
      </c>
      <c r="G20" s="295" t="s">
        <v>273</v>
      </c>
      <c r="H20" s="296"/>
      <c r="I20" s="302"/>
      <c r="J20" s="303"/>
      <c r="K20" s="304"/>
      <c r="L20" s="305"/>
      <c r="M20" s="306"/>
      <c r="N20" s="278"/>
    </row>
    <row r="21" spans="4:14" ht="21" customHeight="1">
      <c r="D21" s="279"/>
      <c r="E21" s="307" t="s">
        <v>193</v>
      </c>
      <c r="F21" s="294" t="s">
        <v>269</v>
      </c>
      <c r="G21" s="295" t="s">
        <v>273</v>
      </c>
      <c r="H21" s="296"/>
      <c r="I21" s="302"/>
      <c r="J21" s="303"/>
      <c r="K21" s="304"/>
      <c r="L21" s="305"/>
      <c r="M21" s="306"/>
      <c r="N21" s="278"/>
    </row>
    <row r="22" spans="4:14" ht="21" customHeight="1">
      <c r="D22" s="279"/>
      <c r="E22" s="307" t="s">
        <v>117</v>
      </c>
      <c r="F22" s="294" t="s">
        <v>270</v>
      </c>
      <c r="G22" s="295" t="s">
        <v>273</v>
      </c>
      <c r="H22" s="296"/>
      <c r="I22" s="302"/>
      <c r="J22" s="303"/>
      <c r="K22" s="304"/>
      <c r="L22" s="305"/>
      <c r="M22" s="306"/>
      <c r="N22" s="278"/>
    </row>
    <row r="23" spans="4:14" ht="33.75">
      <c r="D23" s="279"/>
      <c r="E23" s="307" t="s">
        <v>119</v>
      </c>
      <c r="F23" s="309" t="s">
        <v>274</v>
      </c>
      <c r="G23" s="295" t="s">
        <v>273</v>
      </c>
      <c r="H23" s="296"/>
      <c r="I23" s="302"/>
      <c r="J23" s="303"/>
      <c r="K23" s="304"/>
      <c r="L23" s="305"/>
      <c r="M23" s="306"/>
      <c r="N23" s="278"/>
    </row>
    <row r="24" spans="4:14" ht="21" customHeight="1">
      <c r="D24" s="279"/>
      <c r="E24" s="307" t="s">
        <v>194</v>
      </c>
      <c r="F24" s="294" t="s">
        <v>269</v>
      </c>
      <c r="G24" s="295" t="s">
        <v>273</v>
      </c>
      <c r="H24" s="310"/>
      <c r="I24" s="311"/>
      <c r="J24" s="312"/>
      <c r="K24" s="313"/>
      <c r="L24" s="314"/>
      <c r="M24" s="315"/>
      <c r="N24" s="278"/>
    </row>
    <row r="25" spans="4:14" ht="21" customHeight="1" thickBot="1">
      <c r="D25" s="279"/>
      <c r="E25" s="316" t="s">
        <v>125</v>
      </c>
      <c r="F25" s="317" t="s">
        <v>270</v>
      </c>
      <c r="G25" s="318" t="s">
        <v>273</v>
      </c>
      <c r="H25" s="319"/>
      <c r="I25" s="320"/>
      <c r="J25" s="321"/>
      <c r="K25" s="322"/>
      <c r="L25" s="323"/>
      <c r="M25" s="324"/>
      <c r="N25" s="278"/>
    </row>
    <row r="26" spans="4:25" ht="11.25">
      <c r="D26" s="260"/>
      <c r="E26" s="325"/>
      <c r="F26" s="326"/>
      <c r="G26" s="327"/>
      <c r="H26" s="347"/>
      <c r="I26" s="348"/>
      <c r="J26" s="348"/>
      <c r="K26" s="349"/>
      <c r="L26" s="350"/>
      <c r="M26" s="350"/>
      <c r="N26" s="328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</row>
    <row r="27" spans="4:25" ht="11.25">
      <c r="D27" s="260"/>
      <c r="E27" s="438" t="s">
        <v>276</v>
      </c>
      <c r="F27" s="438"/>
      <c r="G27" s="438"/>
      <c r="H27" s="438"/>
      <c r="I27" s="438"/>
      <c r="J27" s="438"/>
      <c r="K27" s="438"/>
      <c r="L27" s="438"/>
      <c r="M27" s="438"/>
      <c r="N27" s="439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2"/>
    </row>
    <row r="28" spans="4:25" ht="11.25">
      <c r="D28" s="329"/>
      <c r="E28" s="267"/>
      <c r="F28" s="267"/>
      <c r="G28" s="267"/>
      <c r="H28" s="267"/>
      <c r="I28" s="267"/>
      <c r="J28" s="267"/>
      <c r="K28" s="267"/>
      <c r="L28" s="267"/>
      <c r="M28" s="267"/>
      <c r="N28" s="268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</row>
  </sheetData>
  <sheetProtection password="FA9C" sheet="1" objects="1" scenarios="1" formatColumns="0" formatRows="0"/>
  <mergeCells count="2">
    <mergeCell ref="E9:M9"/>
    <mergeCell ref="E27:N27"/>
  </mergeCells>
  <hyperlinks>
    <hyperlink ref="F8" location="'Список листов'!A1" tooltip="Перейти на Список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18"/>
  <sheetViews>
    <sheetView showGridLines="0" zoomScalePageLayoutView="0" workbookViewId="0" topLeftCell="D6">
      <selection activeCell="G14" sqref="G14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70" t="s">
        <v>118</v>
      </c>
    </row>
    <row r="2" ht="11.25" hidden="1"/>
    <row r="3" ht="11.25" hidden="1"/>
    <row r="4" ht="11.25" hidden="1"/>
    <row r="5" ht="11.25" hidden="1"/>
    <row r="7" spans="4:8" ht="15.75" customHeight="1" thickBot="1">
      <c r="D7" s="169"/>
      <c r="E7" s="188"/>
      <c r="F7" s="200"/>
      <c r="G7" s="188"/>
      <c r="H7" s="177"/>
    </row>
    <row r="8" spans="4:8" ht="15" customHeight="1">
      <c r="D8" s="161"/>
      <c r="E8" s="446" t="s">
        <v>122</v>
      </c>
      <c r="F8" s="447"/>
      <c r="G8" s="448"/>
      <c r="H8" s="164"/>
    </row>
    <row r="9" spans="4:8" ht="15.75" customHeight="1" thickBot="1">
      <c r="D9" s="161"/>
      <c r="E9" s="454" t="str">
        <f>IF(org="","",IF(fil="",org,org&amp;" ("&amp;fil&amp;")"))</f>
        <v>ООО "Жил ТЭК"</v>
      </c>
      <c r="F9" s="455"/>
      <c r="G9" s="456"/>
      <c r="H9" s="164"/>
    </row>
    <row r="10" spans="4:8" ht="15.75" customHeight="1" thickBot="1">
      <c r="D10" s="161"/>
      <c r="E10" s="165"/>
      <c r="F10" s="165"/>
      <c r="G10" s="165"/>
      <c r="H10" s="164"/>
    </row>
    <row r="11" spans="4:8" ht="25.5" customHeight="1" thickBot="1">
      <c r="D11" s="161"/>
      <c r="E11" s="449" t="s">
        <v>520</v>
      </c>
      <c r="F11" s="450"/>
      <c r="G11" s="451"/>
      <c r="H11" s="164"/>
    </row>
    <row r="12" spans="4:8" ht="23.25" thickBot="1">
      <c r="D12" s="161"/>
      <c r="E12" s="203" t="s">
        <v>390</v>
      </c>
      <c r="F12" s="204" t="s">
        <v>123</v>
      </c>
      <c r="G12" s="205" t="s">
        <v>124</v>
      </c>
      <c r="H12" s="164"/>
    </row>
    <row r="13" spans="4:8" ht="15" customHeight="1" thickBot="1">
      <c r="D13" s="172"/>
      <c r="E13" s="182">
        <v>1</v>
      </c>
      <c r="F13" s="183">
        <f>E13+1</f>
        <v>2</v>
      </c>
      <c r="G13" s="184">
        <v>3</v>
      </c>
      <c r="H13" s="164"/>
    </row>
    <row r="14" spans="4:8" ht="22.5">
      <c r="D14" s="170"/>
      <c r="E14" s="194">
        <v>1</v>
      </c>
      <c r="F14" s="352" t="s">
        <v>356</v>
      </c>
      <c r="G14" s="357"/>
      <c r="H14" s="164"/>
    </row>
    <row r="15" spans="4:8" ht="15" customHeight="1" thickBot="1">
      <c r="D15" s="172" t="s">
        <v>224</v>
      </c>
      <c r="E15" s="191"/>
      <c r="F15" s="192" t="s">
        <v>118</v>
      </c>
      <c r="G15" s="193"/>
      <c r="H15" s="164"/>
    </row>
    <row r="16" spans="4:8" ht="11.25">
      <c r="D16" s="161"/>
      <c r="E16" s="165"/>
      <c r="F16" s="165"/>
      <c r="G16" s="165"/>
      <c r="H16" s="164"/>
    </row>
    <row r="17" spans="4:8" ht="34.5" customHeight="1">
      <c r="D17" s="161"/>
      <c r="E17" s="452" t="s">
        <v>519</v>
      </c>
      <c r="F17" s="453"/>
      <c r="G17" s="453"/>
      <c r="H17" s="164"/>
    </row>
    <row r="18" spans="4:8" ht="11.25">
      <c r="D18" s="166"/>
      <c r="E18" s="167"/>
      <c r="F18" s="167"/>
      <c r="G18" s="167"/>
      <c r="H18" s="168"/>
    </row>
    <row r="25" ht="15" customHeight="1"/>
  </sheetData>
  <sheetProtection password="FA9C" sheet="1" objects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  <hyperlink ref="F7" location="'Список листов'!A1" tooltip="К списку листов" display="Список листов"/>
    <hyperlink ref="D14" location="'Ссылки на публикации'!A1" display="Удалить"/>
    <hyperlink ref="A1" location="'Ссылки на публикации'!$F$15" tooltip="Добавить запись" display="Добавить запись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0" t="s">
        <v>341</v>
      </c>
      <c r="F7" s="63"/>
    </row>
    <row r="8" spans="1:6" ht="14.25" customHeight="1">
      <c r="A8" s="59"/>
      <c r="B8" s="59"/>
      <c r="C8" s="59"/>
      <c r="D8" s="64"/>
      <c r="E8" s="201" t="s">
        <v>157</v>
      </c>
      <c r="F8" s="65"/>
    </row>
    <row r="9" spans="1:6" ht="14.25" customHeight="1" thickBot="1">
      <c r="A9" s="59"/>
      <c r="B9" s="59"/>
      <c r="C9" s="59"/>
      <c r="D9" s="64"/>
      <c r="E9" s="202" t="str">
        <f>IF(org="","",IF(fil="",org,org&amp;" ("&amp;fil&amp;")"))</f>
        <v>ООО "Жил ТЭК"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tabSelected="1" zoomScalePageLayoutView="0" workbookViewId="0" topLeftCell="A1">
      <selection activeCell="A2" sqref="A2"/>
    </sheetView>
  </sheetViews>
  <sheetFormatPr defaultColWidth="9.140625" defaultRowHeight="11.25"/>
  <cols>
    <col min="1" max="1" width="38.8515625" style="37" customWidth="1"/>
    <col min="2" max="2" width="120.28125" style="52" customWidth="1"/>
    <col min="3" max="16384" width="9.140625" style="37" customWidth="1"/>
  </cols>
  <sheetData>
    <row r="1" spans="1:2" ht="18.75" customHeight="1">
      <c r="A1" s="49" t="s">
        <v>195</v>
      </c>
      <c r="B1" s="51" t="s">
        <v>196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(цены)</dc:title>
  <dc:subject>Показатели подлежащие раскрытию в сфере горячего водоснабжения (цены)</dc:subject>
  <dc:creator>--</dc:creator>
  <cp:keywords/>
  <dc:description/>
  <cp:lastModifiedBy>Программист</cp:lastModifiedBy>
  <cp:lastPrinted>2009-05-07T15:00:08Z</cp:lastPrinted>
  <dcterms:created xsi:type="dcterms:W3CDTF">2004-05-21T07:18:45Z</dcterms:created>
  <dcterms:modified xsi:type="dcterms:W3CDTF">2011-07-13T01:01:42Z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